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160" tabRatio="906" firstSheet="1" activeTab="13"/>
  </bookViews>
  <sheets>
    <sheet name="محمد علي" sheetId="1" state="hidden" r:id="rId1"/>
    <sheet name="محمد كشرى تشوين" sheetId="4" r:id="rId2"/>
    <sheet name="ملخص" sheetId="32" r:id="rId3"/>
    <sheet name="B1" sheetId="20" r:id="rId4"/>
    <sheet name="B2" sheetId="21" r:id="rId5"/>
    <sheet name="B4" sheetId="22" r:id="rId6"/>
    <sheet name="B5" sheetId="23" r:id="rId7"/>
    <sheet name="B7" sheetId="24" r:id="rId8"/>
    <sheet name="B11" sheetId="25" r:id="rId9"/>
    <sheet name="A10" sheetId="31" r:id="rId10"/>
    <sheet name="A11" sheetId="34" r:id="rId11"/>
    <sheet name="A6" sheetId="26" r:id="rId12"/>
    <sheet name="A3" sheetId="33" r:id="rId13"/>
    <sheet name="ابراج المستقبل" sheetId="27" r:id="rId14"/>
    <sheet name="نادي المحافظة" sheetId="28" r:id="rId15"/>
    <sheet name="باغوص 2" sheetId="29" r:id="rId16"/>
    <sheet name="قحافة" sheetId="30" r:id="rId17"/>
    <sheet name="حساب تشوينات اسلام جيوشي" sheetId="38" r:id="rId18"/>
    <sheet name="كشف خاص بالحاج محمد" sheetId="37" r:id="rId19"/>
    <sheet name="حساب خاص بافيو بارك " sheetId="39" r:id="rId20"/>
  </sheets>
  <definedNames>
    <definedName name="_xlnm._FilterDatabase" localSheetId="9" hidden="1">'A10'!$A$4:$K$149</definedName>
    <definedName name="_xlnm._FilterDatabase" localSheetId="12" hidden="1">'A3'!$A$4:$J$149</definedName>
    <definedName name="_xlnm._FilterDatabase" localSheetId="11" hidden="1">'A6'!$A$4:$K$150</definedName>
    <definedName name="_xlnm._FilterDatabase" localSheetId="4" hidden="1">'B2'!$A$4:$J$149</definedName>
    <definedName name="_xlnm._FilterDatabase" localSheetId="5" hidden="1">'B4'!$A$4:$J$149</definedName>
    <definedName name="_xlnm._FilterDatabase" localSheetId="6" hidden="1">'B5'!$A$4:$K$150</definedName>
    <definedName name="_xlnm._FilterDatabase" localSheetId="7" hidden="1">'B7'!$A$4:$J$150</definedName>
    <definedName name="_xlnm._FilterDatabase" localSheetId="13" hidden="1">'ابراج المستقبل'!$A$4:$I$543</definedName>
    <definedName name="_xlnm._FilterDatabase" localSheetId="15" hidden="1">'باغوص 2'!$A$4:$L$150</definedName>
    <definedName name="_xlnm._FilterDatabase" localSheetId="17" hidden="1">'حساب تشوينات اسلام جيوشي'!$A$4:$K$12</definedName>
    <definedName name="_xlnm._FilterDatabase" localSheetId="19" hidden="1">'حساب خاص بافيو بارك '!$A$4:$H$101</definedName>
    <definedName name="_xlnm._FilterDatabase" localSheetId="16" hidden="1">قحافة!$A$4:$J$101</definedName>
    <definedName name="_xlnm._FilterDatabase" localSheetId="18" hidden="1">'كشف خاص بالحاج محمد'!$A$4:$K$101</definedName>
    <definedName name="_xlnm.Print_Area" localSheetId="0">'محمد علي'!$A$2:$V$58</definedName>
    <definedName name="_xlnm.Print_Area" localSheetId="1">'محمد كشرى تشوين'!$A$4:$U$356</definedName>
    <definedName name="_xlnm.Print_Titles" localSheetId="15">'باغوص 2'!$4:$4</definedName>
  </definedNames>
  <calcPr calcId="162913"/>
</workbook>
</file>

<file path=xl/calcChain.xml><?xml version="1.0" encoding="utf-8"?>
<calcChain xmlns="http://schemas.openxmlformats.org/spreadsheetml/2006/main">
  <c r="C543" i="27" l="1"/>
  <c r="C542" i="27" l="1"/>
  <c r="C541" i="27" l="1"/>
  <c r="C540" i="27"/>
  <c r="C539" i="27" l="1"/>
  <c r="C538" i="27"/>
  <c r="C537" i="27" l="1"/>
  <c r="C536" i="27"/>
  <c r="C535" i="27" l="1"/>
  <c r="C534" i="27"/>
  <c r="C533" i="27" l="1"/>
  <c r="C532" i="27"/>
  <c r="C531" i="27" l="1"/>
  <c r="C72" i="31" l="1"/>
  <c r="C71" i="31"/>
  <c r="C530" i="27"/>
  <c r="C529" i="27"/>
  <c r="C528" i="27" l="1"/>
  <c r="B18" i="32" l="1"/>
  <c r="D1" i="39"/>
  <c r="D2" i="39"/>
  <c r="C18" i="32" s="1"/>
  <c r="D3" i="39" l="1"/>
  <c r="C527" i="27"/>
  <c r="C526" i="27" l="1"/>
  <c r="C525" i="27"/>
  <c r="C524" i="27" l="1"/>
  <c r="C523" i="27" l="1"/>
  <c r="F2" i="27" l="1"/>
  <c r="C522" i="27"/>
  <c r="C521" i="27"/>
  <c r="C520" i="27"/>
  <c r="C519" i="27"/>
  <c r="C518" i="27"/>
  <c r="C517" i="27" l="1"/>
  <c r="C516" i="27"/>
  <c r="C515" i="27"/>
  <c r="C514" i="27"/>
  <c r="C513" i="27" l="1"/>
  <c r="C512" i="27"/>
  <c r="C511" i="27" l="1"/>
  <c r="C510" i="27" l="1"/>
  <c r="C509" i="27" l="1"/>
  <c r="C508" i="27" l="1"/>
  <c r="C507" i="27"/>
  <c r="C506" i="27" l="1"/>
  <c r="C505" i="27"/>
  <c r="C504" i="27"/>
  <c r="C503" i="27" l="1"/>
  <c r="C502" i="27"/>
  <c r="C501" i="27"/>
  <c r="C500" i="27"/>
  <c r="C499" i="27" l="1"/>
  <c r="C498" i="27"/>
  <c r="C497" i="27"/>
  <c r="C496" i="27"/>
  <c r="C78" i="26" l="1"/>
  <c r="C495" i="27" l="1"/>
  <c r="C494" i="27"/>
  <c r="C493" i="27"/>
  <c r="C492" i="27"/>
  <c r="C491" i="27" l="1"/>
  <c r="C490" i="27"/>
  <c r="C489" i="27"/>
  <c r="C488" i="27"/>
  <c r="C487" i="27" l="1"/>
  <c r="C486" i="27"/>
  <c r="C485" i="27"/>
  <c r="C484" i="27"/>
  <c r="C483" i="27"/>
  <c r="C482" i="27"/>
  <c r="C481" i="27" l="1"/>
  <c r="C480" i="27"/>
  <c r="C479" i="27"/>
  <c r="C478" i="27"/>
  <c r="C477" i="27" l="1"/>
  <c r="C476" i="27"/>
  <c r="C475" i="27"/>
  <c r="C474" i="27"/>
  <c r="C473" i="27" l="1"/>
  <c r="C472" i="27"/>
  <c r="C471" i="27"/>
  <c r="C470" i="27"/>
  <c r="C469" i="27"/>
  <c r="C468" i="27"/>
  <c r="C467" i="27"/>
  <c r="C466" i="27"/>
  <c r="C465" i="27"/>
  <c r="C464" i="27"/>
  <c r="C463" i="27"/>
  <c r="C462" i="27"/>
  <c r="C461" i="27"/>
  <c r="C460" i="27"/>
  <c r="C459" i="27" l="1"/>
  <c r="C458" i="27"/>
  <c r="C457" i="27"/>
  <c r="C456" i="27"/>
  <c r="C455" i="27"/>
  <c r="C454" i="27"/>
  <c r="C453" i="27"/>
  <c r="C445" i="27" l="1"/>
  <c r="C446" i="27"/>
  <c r="C447" i="27"/>
  <c r="C448" i="27"/>
  <c r="C449" i="27"/>
  <c r="C450" i="27"/>
  <c r="C451" i="27"/>
  <c r="C452" i="27"/>
  <c r="C443" i="27"/>
  <c r="C444" i="27"/>
  <c r="B17" i="32" l="1"/>
  <c r="D5" i="38" l="1"/>
  <c r="F1" i="38"/>
  <c r="F2" i="38"/>
  <c r="F3" i="38" l="1"/>
  <c r="C17" i="32"/>
  <c r="D6" i="38"/>
  <c r="D7" i="38" s="1"/>
  <c r="D8" i="38" s="1"/>
  <c r="D9" i="38" s="1"/>
  <c r="D10" i="38" s="1"/>
  <c r="D11" i="38" s="1"/>
  <c r="D12" i="38" s="1"/>
  <c r="C442" i="27"/>
  <c r="C441" i="27"/>
  <c r="C440" i="27" l="1"/>
  <c r="C439" i="27"/>
  <c r="C153" i="27" l="1"/>
  <c r="C375" i="27" l="1"/>
  <c r="C376" i="27"/>
  <c r="C377" i="27"/>
  <c r="C378" i="27"/>
  <c r="C379" i="27"/>
  <c r="C380" i="27"/>
  <c r="C381" i="27"/>
  <c r="C382" i="27"/>
  <c r="C383" i="27"/>
  <c r="C384" i="27"/>
  <c r="C385" i="27"/>
  <c r="C386" i="27"/>
  <c r="C387" i="27"/>
  <c r="C388" i="27"/>
  <c r="C389" i="27"/>
  <c r="C390" i="27"/>
  <c r="C391" i="27"/>
  <c r="C392" i="27"/>
  <c r="C393" i="27"/>
  <c r="C394" i="27"/>
  <c r="C395" i="27"/>
  <c r="C396" i="27"/>
  <c r="C397" i="27"/>
  <c r="C398" i="27"/>
  <c r="C399" i="27"/>
  <c r="C400" i="27"/>
  <c r="C401" i="27"/>
  <c r="C402" i="27"/>
  <c r="C403" i="27"/>
  <c r="C404" i="27"/>
  <c r="C405" i="27"/>
  <c r="C406" i="27"/>
  <c r="C407" i="27"/>
  <c r="C408" i="27"/>
  <c r="C409" i="27"/>
  <c r="C410" i="27"/>
  <c r="C411" i="27"/>
  <c r="C412" i="27"/>
  <c r="C413" i="27"/>
  <c r="C414" i="27"/>
  <c r="C415" i="27"/>
  <c r="C416" i="27"/>
  <c r="C417" i="27"/>
  <c r="C418" i="27"/>
  <c r="C419" i="27"/>
  <c r="C420" i="27"/>
  <c r="C421" i="27"/>
  <c r="C422" i="27"/>
  <c r="C423" i="27"/>
  <c r="C424" i="27"/>
  <c r="C425" i="27"/>
  <c r="C426" i="27"/>
  <c r="C427" i="27"/>
  <c r="C428" i="27"/>
  <c r="C429" i="27"/>
  <c r="C430" i="27"/>
  <c r="C431" i="27"/>
  <c r="C432" i="27"/>
  <c r="C433" i="27"/>
  <c r="C434" i="27"/>
  <c r="C435" i="27"/>
  <c r="C436" i="27"/>
  <c r="C437" i="27"/>
  <c r="C438" i="27"/>
  <c r="C373" i="27"/>
  <c r="C374" i="27"/>
  <c r="C372" i="27"/>
  <c r="C371" i="27"/>
  <c r="C370" i="27"/>
  <c r="C369" i="27"/>
  <c r="C368" i="27"/>
  <c r="C367" i="27"/>
  <c r="C366" i="27"/>
  <c r="C365" i="27"/>
  <c r="C364" i="27"/>
  <c r="C363" i="27"/>
  <c r="C362" i="27"/>
  <c r="C361" i="27"/>
  <c r="D1" i="32" l="1"/>
  <c r="D18" i="32"/>
  <c r="D19" i="32"/>
  <c r="D20" i="32"/>
  <c r="D21" i="32"/>
  <c r="D6" i="37"/>
  <c r="D5" i="37"/>
  <c r="F2" i="37"/>
  <c r="G22" i="32"/>
  <c r="D17" i="32" l="1"/>
  <c r="F3" i="37"/>
  <c r="F2" i="33"/>
  <c r="F2" i="26"/>
  <c r="F2" i="34"/>
  <c r="F2" i="31"/>
  <c r="F2" i="25"/>
  <c r="F1" i="25"/>
  <c r="F2" i="24"/>
  <c r="F2" i="23"/>
  <c r="F2" i="22"/>
  <c r="F2" i="21"/>
  <c r="C187" i="27" l="1"/>
  <c r="C14" i="32"/>
  <c r="C360" i="27" l="1"/>
  <c r="C359" i="27"/>
  <c r="C358" i="27"/>
  <c r="C357" i="27"/>
  <c r="C356" i="27"/>
  <c r="C355" i="27"/>
  <c r="C354" i="27"/>
  <c r="C353" i="27"/>
  <c r="C352" i="27"/>
  <c r="C351" i="27"/>
  <c r="C350" i="27" l="1"/>
  <c r="C349" i="27"/>
  <c r="C348" i="27"/>
  <c r="C347" i="27"/>
  <c r="C346" i="27"/>
  <c r="C345" i="27"/>
  <c r="C344" i="27"/>
  <c r="C343" i="27"/>
  <c r="C342" i="27" l="1"/>
  <c r="C341" i="27"/>
  <c r="C340" i="27"/>
  <c r="C16" i="32" l="1"/>
  <c r="C339" i="27" l="1"/>
  <c r="C338" i="27"/>
  <c r="C337" i="27"/>
  <c r="C336" i="27"/>
  <c r="C335" i="27"/>
  <c r="C334" i="27"/>
  <c r="C179" i="29" l="1"/>
  <c r="C333" i="27" l="1"/>
  <c r="C332" i="27"/>
  <c r="C331" i="27"/>
  <c r="C330" i="27"/>
  <c r="C329" i="27"/>
  <c r="C328" i="27"/>
  <c r="C327" i="27"/>
  <c r="C326" i="27"/>
  <c r="C325" i="27"/>
  <c r="C324" i="27"/>
  <c r="C323" i="27"/>
  <c r="C322" i="27"/>
  <c r="C321" i="27"/>
  <c r="C320" i="27"/>
  <c r="C319" i="27"/>
  <c r="C318" i="27"/>
  <c r="C317" i="27"/>
  <c r="C316" i="27"/>
  <c r="C315" i="27"/>
  <c r="C314" i="27"/>
  <c r="C313" i="27"/>
  <c r="C312" i="27"/>
  <c r="C311" i="27"/>
  <c r="C310" i="27"/>
  <c r="C309" i="27"/>
  <c r="C308" i="27"/>
  <c r="C307" i="27"/>
  <c r="C306" i="27"/>
  <c r="C305" i="27"/>
  <c r="C304" i="27"/>
  <c r="C303" i="27" l="1"/>
  <c r="C302" i="27"/>
  <c r="C301" i="27"/>
  <c r="C300" i="27"/>
  <c r="C299" i="27"/>
  <c r="C298" i="27"/>
  <c r="C297" i="27"/>
  <c r="C296" i="27"/>
  <c r="C295" i="27"/>
  <c r="C294" i="27"/>
  <c r="C293" i="27"/>
  <c r="C292" i="27"/>
  <c r="C291" i="27"/>
  <c r="C290" i="27"/>
  <c r="C289" i="27"/>
  <c r="C288" i="27"/>
  <c r="C287" i="27"/>
  <c r="C286" i="27"/>
  <c r="C285" i="27"/>
  <c r="C284" i="27"/>
  <c r="C283" i="27"/>
  <c r="C282" i="27"/>
  <c r="C281" i="27"/>
  <c r="C280" i="27"/>
  <c r="C279" i="27"/>
  <c r="C278" i="27"/>
  <c r="C277" i="27"/>
  <c r="C276" i="27"/>
  <c r="C275" i="27"/>
  <c r="C274" i="27"/>
  <c r="C273" i="27"/>
  <c r="C272" i="27"/>
  <c r="C271" i="27"/>
  <c r="C270" i="27"/>
  <c r="C269" i="27"/>
  <c r="C268" i="27"/>
  <c r="C267" i="27"/>
  <c r="C266" i="27"/>
  <c r="C265" i="27"/>
  <c r="C264" i="27"/>
  <c r="C263" i="27"/>
  <c r="C262" i="27"/>
  <c r="C261" i="27"/>
  <c r="C260" i="27"/>
  <c r="C259" i="27"/>
  <c r="C258" i="27"/>
  <c r="C257" i="27"/>
  <c r="C256" i="27"/>
  <c r="C178" i="29" l="1"/>
  <c r="C177" i="29"/>
  <c r="C176" i="29"/>
  <c r="C175" i="29" l="1"/>
  <c r="C174" i="29"/>
  <c r="C173" i="29"/>
  <c r="C172" i="29" l="1"/>
  <c r="C171" i="29"/>
  <c r="C255" i="27" l="1"/>
  <c r="C254" i="27"/>
  <c r="C253" i="27"/>
  <c r="C252" i="27"/>
  <c r="C251" i="27"/>
  <c r="C250" i="27"/>
  <c r="C249" i="27"/>
  <c r="C248" i="27"/>
  <c r="C247" i="27"/>
  <c r="C246" i="27"/>
  <c r="C245" i="27"/>
  <c r="C244" i="27"/>
  <c r="C243" i="27"/>
  <c r="C242" i="27"/>
  <c r="C241" i="27"/>
  <c r="C240" i="27"/>
  <c r="C239" i="27"/>
  <c r="C238" i="27"/>
  <c r="C237" i="27"/>
  <c r="C236" i="27"/>
  <c r="C235" i="27"/>
  <c r="C234" i="27"/>
  <c r="C233" i="27"/>
  <c r="C232" i="27"/>
  <c r="C231" i="27"/>
  <c r="C230" i="27"/>
  <c r="C229" i="27"/>
  <c r="C228" i="27"/>
  <c r="C227" i="27"/>
  <c r="C226" i="27"/>
  <c r="C225" i="27"/>
  <c r="C224" i="27"/>
  <c r="C223" i="27"/>
  <c r="C222" i="27"/>
  <c r="C221" i="27"/>
  <c r="C220" i="27"/>
  <c r="C219" i="27"/>
  <c r="C218" i="27"/>
  <c r="C217" i="27"/>
  <c r="C216" i="27"/>
  <c r="C215" i="27"/>
  <c r="C214" i="27"/>
  <c r="C213" i="27"/>
  <c r="C212" i="27"/>
  <c r="C211" i="27"/>
  <c r="C210" i="27"/>
  <c r="C209" i="27"/>
  <c r="C208" i="27"/>
  <c r="C207" i="27"/>
  <c r="C206" i="27"/>
  <c r="C205" i="27"/>
  <c r="C204" i="27"/>
  <c r="C203" i="27"/>
  <c r="C202" i="27"/>
  <c r="C201" i="27"/>
  <c r="C200" i="27"/>
  <c r="C199" i="27"/>
  <c r="C198" i="27"/>
  <c r="C197" i="27"/>
  <c r="C196" i="27"/>
  <c r="C195" i="27"/>
  <c r="C194" i="27"/>
  <c r="C193" i="27"/>
  <c r="C192" i="27"/>
  <c r="C191" i="27"/>
  <c r="C190" i="27"/>
  <c r="C189" i="27"/>
  <c r="C188" i="27"/>
  <c r="C170" i="29" l="1"/>
  <c r="C150" i="34" l="1"/>
  <c r="C149" i="34"/>
  <c r="C148" i="34"/>
  <c r="C147" i="34"/>
  <c r="C146" i="34"/>
  <c r="C145" i="34"/>
  <c r="C144" i="34"/>
  <c r="C143" i="34"/>
  <c r="C142" i="34"/>
  <c r="C141" i="34"/>
  <c r="C140" i="34"/>
  <c r="C139" i="34"/>
  <c r="C138" i="34"/>
  <c r="C137" i="34"/>
  <c r="C136" i="34"/>
  <c r="C135" i="34"/>
  <c r="C134" i="34"/>
  <c r="C133" i="34"/>
  <c r="C132" i="34"/>
  <c r="C131" i="34"/>
  <c r="C130" i="34"/>
  <c r="C129" i="34"/>
  <c r="C128" i="34"/>
  <c r="C127" i="34"/>
  <c r="C126" i="34"/>
  <c r="C125" i="34"/>
  <c r="C124" i="34"/>
  <c r="C123" i="34"/>
  <c r="C122" i="34"/>
  <c r="C121" i="34"/>
  <c r="C120" i="34"/>
  <c r="C119" i="34"/>
  <c r="C118" i="34"/>
  <c r="C117" i="34"/>
  <c r="C116" i="34"/>
  <c r="C115" i="34"/>
  <c r="C114" i="34"/>
  <c r="C113" i="34"/>
  <c r="C112" i="34"/>
  <c r="C111" i="34"/>
  <c r="C110" i="34"/>
  <c r="C109" i="34"/>
  <c r="C108" i="34"/>
  <c r="C107" i="34"/>
  <c r="C106" i="34"/>
  <c r="C105" i="34"/>
  <c r="C104" i="34"/>
  <c r="C103" i="34"/>
  <c r="C102" i="34"/>
  <c r="C101" i="34"/>
  <c r="C100" i="34"/>
  <c r="C99" i="34"/>
  <c r="C98" i="34"/>
  <c r="C97" i="34"/>
  <c r="C96" i="34"/>
  <c r="C95" i="34"/>
  <c r="C94" i="34"/>
  <c r="C93" i="34"/>
  <c r="C92" i="34"/>
  <c r="C91" i="34"/>
  <c r="C90" i="34"/>
  <c r="C89" i="34"/>
  <c r="C88" i="34"/>
  <c r="C87" i="34"/>
  <c r="C86" i="34"/>
  <c r="C85" i="34"/>
  <c r="C84" i="34"/>
  <c r="C83" i="34"/>
  <c r="C82" i="34"/>
  <c r="C81" i="34"/>
  <c r="C80" i="34"/>
  <c r="C79" i="34"/>
  <c r="C78" i="34"/>
  <c r="C77" i="34"/>
  <c r="C76" i="34"/>
  <c r="C75" i="34"/>
  <c r="C74" i="34"/>
  <c r="C73" i="34"/>
  <c r="C72" i="34"/>
  <c r="C71" i="34"/>
  <c r="C70" i="34"/>
  <c r="C69" i="34"/>
  <c r="C68" i="34"/>
  <c r="C67" i="34"/>
  <c r="C66" i="34"/>
  <c r="C65" i="34"/>
  <c r="C64" i="34"/>
  <c r="C63" i="34"/>
  <c r="C62" i="34"/>
  <c r="C61" i="34"/>
  <c r="C60" i="34"/>
  <c r="C59" i="34"/>
  <c r="C58" i="34"/>
  <c r="C57" i="34"/>
  <c r="C56" i="34"/>
  <c r="C55" i="34"/>
  <c r="C54" i="34"/>
  <c r="C53" i="34"/>
  <c r="C52" i="34"/>
  <c r="C51" i="34"/>
  <c r="C50" i="34"/>
  <c r="C49" i="34"/>
  <c r="C48" i="34"/>
  <c r="C47" i="34"/>
  <c r="C46" i="34"/>
  <c r="C45" i="34"/>
  <c r="C44" i="34"/>
  <c r="C43" i="34"/>
  <c r="C42" i="34"/>
  <c r="C41" i="34"/>
  <c r="C40" i="34"/>
  <c r="C39" i="34"/>
  <c r="C38" i="34"/>
  <c r="C37" i="34"/>
  <c r="C36" i="34"/>
  <c r="C35" i="34"/>
  <c r="C34" i="34"/>
  <c r="C33" i="34"/>
  <c r="C32" i="34"/>
  <c r="C31" i="34"/>
  <c r="F1" i="34" s="1"/>
  <c r="B14" i="32" s="1"/>
  <c r="D14" i="32" s="1"/>
  <c r="C30" i="34"/>
  <c r="C29" i="34"/>
  <c r="C28" i="34"/>
  <c r="C27" i="34"/>
  <c r="C26" i="34"/>
  <c r="C25" i="34"/>
  <c r="C24" i="34"/>
  <c r="C23" i="34"/>
  <c r="C22" i="34"/>
  <c r="C21" i="34"/>
  <c r="C20" i="34"/>
  <c r="C19" i="34"/>
  <c r="C18" i="34"/>
  <c r="C17" i="34"/>
  <c r="C16" i="34"/>
  <c r="C15" i="34"/>
  <c r="C14" i="34"/>
  <c r="C13" i="34"/>
  <c r="C12" i="34"/>
  <c r="C11" i="34"/>
  <c r="C10" i="34"/>
  <c r="C9" i="34"/>
  <c r="C8" i="34"/>
  <c r="C7" i="34"/>
  <c r="C6" i="34"/>
  <c r="C186" i="27" l="1"/>
  <c r="C185" i="27"/>
  <c r="C184" i="27"/>
  <c r="C183" i="27"/>
  <c r="C182" i="27"/>
  <c r="C181" i="27"/>
  <c r="C180" i="27"/>
  <c r="C179" i="27"/>
  <c r="C178" i="27"/>
  <c r="C177" i="27"/>
  <c r="C176" i="27"/>
  <c r="A175" i="27"/>
  <c r="C175" i="27" s="1"/>
  <c r="C174" i="27"/>
  <c r="C173" i="27"/>
  <c r="F3" i="34" l="1"/>
  <c r="C169" i="29"/>
  <c r="C168" i="29"/>
  <c r="C167" i="29" l="1"/>
  <c r="C166" i="29"/>
  <c r="C165" i="29"/>
  <c r="C164" i="29"/>
  <c r="C163" i="29"/>
  <c r="C162" i="29"/>
  <c r="C172" i="27" l="1"/>
  <c r="C171" i="27"/>
  <c r="C170" i="27"/>
  <c r="C169" i="27"/>
  <c r="C168" i="27"/>
  <c r="C167" i="27"/>
  <c r="C161" i="29" l="1"/>
  <c r="C160" i="29"/>
  <c r="C159" i="29"/>
  <c r="C158" i="29"/>
  <c r="C157" i="29" l="1"/>
  <c r="C156" i="29"/>
  <c r="C155" i="29" l="1"/>
  <c r="C154" i="29"/>
  <c r="C156" i="27" l="1"/>
  <c r="C157" i="27"/>
  <c r="C158" i="27"/>
  <c r="C159" i="27"/>
  <c r="C160" i="27"/>
  <c r="C161" i="27"/>
  <c r="C162" i="27"/>
  <c r="C163" i="27"/>
  <c r="C164" i="27"/>
  <c r="C165" i="27"/>
  <c r="C166" i="27"/>
  <c r="C155" i="27"/>
  <c r="C153" i="29" l="1"/>
  <c r="C152" i="29"/>
  <c r="C151" i="29" l="1"/>
  <c r="C150" i="29" l="1"/>
  <c r="C149" i="29" l="1"/>
  <c r="C1" i="29" l="1"/>
  <c r="C5" i="29"/>
  <c r="C6" i="29"/>
  <c r="C7" i="29"/>
  <c r="C8" i="29"/>
  <c r="C9" i="29"/>
  <c r="C10" i="29"/>
  <c r="C11" i="29"/>
  <c r="C12" i="29"/>
  <c r="C13" i="29"/>
  <c r="C14" i="29"/>
  <c r="C15" i="29"/>
  <c r="C16" i="29"/>
  <c r="C17" i="29"/>
  <c r="C18" i="29"/>
  <c r="C19" i="29"/>
  <c r="C20" i="29"/>
  <c r="C21" i="29"/>
  <c r="C22" i="29"/>
  <c r="C23" i="29"/>
  <c r="C24" i="29"/>
  <c r="C25" i="29"/>
  <c r="C26" i="29"/>
  <c r="C27"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C60" i="29"/>
  <c r="C61" i="29"/>
  <c r="C62" i="29"/>
  <c r="C63" i="29"/>
  <c r="C64" i="29"/>
  <c r="C65" i="29"/>
  <c r="C66" i="29"/>
  <c r="C67" i="29"/>
  <c r="C68" i="29"/>
  <c r="C69" i="29"/>
  <c r="C70" i="29"/>
  <c r="C71" i="29"/>
  <c r="C72" i="29"/>
  <c r="C73" i="29"/>
  <c r="C74" i="29"/>
  <c r="C75" i="29"/>
  <c r="C76" i="29"/>
  <c r="C77" i="29"/>
  <c r="C78" i="29"/>
  <c r="C79" i="29"/>
  <c r="C80" i="29"/>
  <c r="C81" i="29"/>
  <c r="C82" i="29"/>
  <c r="C83" i="29"/>
  <c r="C84" i="29"/>
  <c r="C85" i="29"/>
  <c r="C86" i="29"/>
  <c r="C87" i="29"/>
  <c r="C88" i="29"/>
  <c r="C89" i="29"/>
  <c r="C90" i="29"/>
  <c r="C91" i="29"/>
  <c r="C92" i="29"/>
  <c r="C93" i="29"/>
  <c r="C94" i="29"/>
  <c r="C95" i="29"/>
  <c r="C96" i="29"/>
  <c r="C97" i="29"/>
  <c r="C98" i="29"/>
  <c r="C99" i="29"/>
  <c r="C100" i="29"/>
  <c r="C101" i="29"/>
  <c r="C102" i="29"/>
  <c r="C103" i="29"/>
  <c r="C104" i="29"/>
  <c r="C105" i="29"/>
  <c r="C106" i="29"/>
  <c r="C107" i="29"/>
  <c r="C108" i="29"/>
  <c r="C109" i="29"/>
  <c r="C110" i="29"/>
  <c r="C111" i="29"/>
  <c r="C112" i="29"/>
  <c r="C113" i="29"/>
  <c r="C114" i="29"/>
  <c r="C115" i="29"/>
  <c r="C116" i="29"/>
  <c r="C117" i="29"/>
  <c r="C118" i="29"/>
  <c r="C119" i="29"/>
  <c r="C120" i="29"/>
  <c r="C121" i="29"/>
  <c r="C122" i="29"/>
  <c r="C123" i="29"/>
  <c r="C124" i="29"/>
  <c r="C125" i="29"/>
  <c r="C126" i="29"/>
  <c r="C127" i="29"/>
  <c r="C128" i="29"/>
  <c r="C129" i="29"/>
  <c r="C130" i="29"/>
  <c r="C131" i="29"/>
  <c r="C132" i="29"/>
  <c r="C133" i="29"/>
  <c r="C134" i="29"/>
  <c r="C135" i="29"/>
  <c r="C136" i="29"/>
  <c r="C137" i="29"/>
  <c r="C138" i="29"/>
  <c r="C139" i="29"/>
  <c r="C140" i="29"/>
  <c r="C141" i="29"/>
  <c r="C142" i="29"/>
  <c r="C143" i="29"/>
  <c r="C144" i="29"/>
  <c r="C145" i="29"/>
  <c r="C146" i="29"/>
  <c r="C147" i="29"/>
  <c r="C148" i="29"/>
  <c r="G51" i="29" l="1"/>
  <c r="F2" i="29" s="1"/>
  <c r="C12" i="32" s="1"/>
  <c r="F1" i="29"/>
  <c r="B12" i="32" s="1"/>
  <c r="C147" i="33"/>
  <c r="C146" i="33"/>
  <c r="C145" i="33"/>
  <c r="C144" i="33"/>
  <c r="C143" i="33"/>
  <c r="C142" i="33"/>
  <c r="C141" i="33"/>
  <c r="C140" i="33"/>
  <c r="C139" i="33"/>
  <c r="C138" i="33"/>
  <c r="C137" i="33"/>
  <c r="C136" i="33"/>
  <c r="C135" i="33"/>
  <c r="C134" i="33"/>
  <c r="C133" i="33"/>
  <c r="C132" i="33"/>
  <c r="C131" i="33"/>
  <c r="C130" i="33"/>
  <c r="C129" i="33"/>
  <c r="C128" i="33"/>
  <c r="C127" i="33"/>
  <c r="C126" i="33"/>
  <c r="C125" i="33"/>
  <c r="C124" i="33"/>
  <c r="C123" i="33"/>
  <c r="C122" i="33"/>
  <c r="C121" i="33"/>
  <c r="C120" i="33"/>
  <c r="C119" i="33"/>
  <c r="C118" i="33"/>
  <c r="C117" i="33"/>
  <c r="C116" i="33"/>
  <c r="C115" i="33"/>
  <c r="C114" i="33"/>
  <c r="C113" i="33"/>
  <c r="C112" i="33"/>
  <c r="C111" i="33"/>
  <c r="C110" i="33"/>
  <c r="C109" i="33"/>
  <c r="C108" i="33"/>
  <c r="C107" i="33"/>
  <c r="C106" i="33"/>
  <c r="C105" i="33"/>
  <c r="C104" i="33"/>
  <c r="C103" i="33"/>
  <c r="C102" i="33"/>
  <c r="C101" i="33"/>
  <c r="C100" i="33"/>
  <c r="C99" i="33"/>
  <c r="C98" i="33"/>
  <c r="C97" i="33"/>
  <c r="C96" i="33"/>
  <c r="C95" i="33"/>
  <c r="C94" i="33"/>
  <c r="C93" i="33"/>
  <c r="C92" i="33"/>
  <c r="C91" i="33"/>
  <c r="C90" i="33"/>
  <c r="C89" i="33"/>
  <c r="C88" i="33"/>
  <c r="C87" i="33"/>
  <c r="C86" i="33"/>
  <c r="C85" i="33"/>
  <c r="C84" i="33"/>
  <c r="C83" i="33"/>
  <c r="C82" i="33"/>
  <c r="C81" i="33"/>
  <c r="C80" i="33"/>
  <c r="C79" i="33"/>
  <c r="C78" i="33"/>
  <c r="C77" i="33"/>
  <c r="C76" i="33"/>
  <c r="C75" i="33"/>
  <c r="C74" i="33"/>
  <c r="C73" i="33"/>
  <c r="C72" i="33"/>
  <c r="C71" i="33"/>
  <c r="C70" i="33"/>
  <c r="C69" i="33"/>
  <c r="C68" i="33"/>
  <c r="C67" i="33"/>
  <c r="C66" i="33"/>
  <c r="C65" i="33"/>
  <c r="C64" i="33"/>
  <c r="C63" i="33"/>
  <c r="C62" i="33"/>
  <c r="C61" i="33"/>
  <c r="C60" i="33"/>
  <c r="C59" i="33"/>
  <c r="C58" i="33"/>
  <c r="C57" i="33"/>
  <c r="C56" i="33"/>
  <c r="C55" i="33"/>
  <c r="C54" i="33"/>
  <c r="C53" i="33"/>
  <c r="C52" i="33"/>
  <c r="C51" i="33"/>
  <c r="C50" i="33"/>
  <c r="C49" i="33"/>
  <c r="C48" i="33"/>
  <c r="C47" i="33"/>
  <c r="C46" i="33"/>
  <c r="C45" i="33"/>
  <c r="C44" i="33"/>
  <c r="C43" i="33"/>
  <c r="C42" i="33"/>
  <c r="C41" i="33"/>
  <c r="C40" i="33"/>
  <c r="C39" i="33"/>
  <c r="C38" i="33"/>
  <c r="C37" i="33"/>
  <c r="C36" i="33"/>
  <c r="C35" i="33"/>
  <c r="C34" i="33"/>
  <c r="C33" i="33"/>
  <c r="C32" i="33"/>
  <c r="C31" i="33"/>
  <c r="C30" i="33"/>
  <c r="C29" i="33"/>
  <c r="C28" i="33"/>
  <c r="C27" i="33"/>
  <c r="C26" i="33"/>
  <c r="C25" i="33"/>
  <c r="C24" i="33"/>
  <c r="C23" i="33"/>
  <c r="C22" i="33"/>
  <c r="C21" i="33"/>
  <c r="C20" i="33"/>
  <c r="C19" i="33"/>
  <c r="C18" i="33"/>
  <c r="C17" i="33"/>
  <c r="C16" i="33"/>
  <c r="C15" i="33"/>
  <c r="C14" i="33"/>
  <c r="C13" i="33"/>
  <c r="C12" i="33"/>
  <c r="C11" i="33"/>
  <c r="C10" i="33"/>
  <c r="C9" i="33"/>
  <c r="C8" i="33"/>
  <c r="C7" i="33"/>
  <c r="C6" i="33"/>
  <c r="C5" i="33"/>
  <c r="B118" i="27"/>
  <c r="C148" i="33" l="1"/>
  <c r="F1" i="33"/>
  <c r="D12" i="32"/>
  <c r="F3" i="29"/>
  <c r="C57" i="22"/>
  <c r="B16" i="32" l="1"/>
  <c r="D16" i="32" s="1"/>
  <c r="C149" i="33"/>
  <c r="F3" i="33"/>
  <c r="C108" i="27" l="1"/>
  <c r="C109" i="27"/>
  <c r="C110" i="27"/>
  <c r="C111" i="27"/>
  <c r="C112" i="27"/>
  <c r="C10" i="32"/>
  <c r="C36" i="30" l="1"/>
  <c r="C37" i="30"/>
  <c r="C38" i="30"/>
  <c r="C39" i="30"/>
  <c r="C40" i="30"/>
  <c r="C41" i="30"/>
  <c r="C42" i="30"/>
  <c r="C43" i="30"/>
  <c r="C44" i="30"/>
  <c r="C45" i="30"/>
  <c r="C46" i="30"/>
  <c r="C47" i="30"/>
  <c r="F2" i="30" l="1"/>
  <c r="C13" i="32" s="1"/>
  <c r="A27" i="30"/>
  <c r="C9" i="32" l="1"/>
  <c r="C8" i="32"/>
  <c r="C149" i="31"/>
  <c r="C148" i="31"/>
  <c r="C147" i="31"/>
  <c r="C146" i="31"/>
  <c r="C145" i="31"/>
  <c r="C144" i="31"/>
  <c r="C143" i="31"/>
  <c r="C142" i="31"/>
  <c r="C141" i="31"/>
  <c r="C140" i="31"/>
  <c r="C139" i="31"/>
  <c r="C138" i="31"/>
  <c r="C137" i="31"/>
  <c r="C136" i="31"/>
  <c r="C135" i="31"/>
  <c r="C134" i="31"/>
  <c r="C133" i="31"/>
  <c r="C132" i="31"/>
  <c r="C131" i="31"/>
  <c r="C130" i="31"/>
  <c r="C129" i="31"/>
  <c r="C128" i="31"/>
  <c r="C127" i="31"/>
  <c r="C126" i="31"/>
  <c r="C125" i="31"/>
  <c r="C124" i="31"/>
  <c r="C123" i="31"/>
  <c r="C122" i="31"/>
  <c r="C121" i="31"/>
  <c r="C120" i="31"/>
  <c r="C119" i="31"/>
  <c r="C118" i="31"/>
  <c r="C117" i="31"/>
  <c r="C116" i="31"/>
  <c r="C115" i="31"/>
  <c r="C114" i="31"/>
  <c r="C113" i="31"/>
  <c r="C112" i="31"/>
  <c r="C111" i="31"/>
  <c r="C110" i="31"/>
  <c r="C109" i="31"/>
  <c r="C108" i="31"/>
  <c r="C107" i="31"/>
  <c r="C106" i="31"/>
  <c r="C105" i="31"/>
  <c r="C104" i="31"/>
  <c r="C103" i="31"/>
  <c r="C102" i="31"/>
  <c r="C101" i="31"/>
  <c r="C100" i="31"/>
  <c r="C99" i="31"/>
  <c r="C98" i="31"/>
  <c r="C97" i="31"/>
  <c r="C96" i="31"/>
  <c r="C95" i="31"/>
  <c r="C94" i="31"/>
  <c r="C93" i="31"/>
  <c r="C92" i="31"/>
  <c r="C91" i="31"/>
  <c r="C90" i="31"/>
  <c r="C89" i="31"/>
  <c r="C88" i="31"/>
  <c r="C87" i="31"/>
  <c r="C86" i="31"/>
  <c r="C85" i="31"/>
  <c r="C84" i="31"/>
  <c r="C83" i="31"/>
  <c r="C82" i="31"/>
  <c r="C81" i="31"/>
  <c r="C80" i="31"/>
  <c r="C79" i="31"/>
  <c r="C78" i="31"/>
  <c r="C77" i="31"/>
  <c r="C76" i="31"/>
  <c r="C75" i="31"/>
  <c r="C74" i="31"/>
  <c r="C73" i="31"/>
  <c r="C70" i="31"/>
  <c r="C69" i="31"/>
  <c r="C68" i="31"/>
  <c r="C67" i="31"/>
  <c r="C66" i="31"/>
  <c r="C65" i="31"/>
  <c r="C64" i="31"/>
  <c r="C63" i="31"/>
  <c r="C62" i="31"/>
  <c r="C61" i="31"/>
  <c r="C60" i="31"/>
  <c r="C59" i="31"/>
  <c r="C58" i="31"/>
  <c r="C57" i="31"/>
  <c r="C56" i="31"/>
  <c r="C55" i="31"/>
  <c r="C54" i="31"/>
  <c r="C53" i="31"/>
  <c r="C52" i="31"/>
  <c r="C51" i="31"/>
  <c r="C50" i="31"/>
  <c r="C49" i="31"/>
  <c r="C48" i="31"/>
  <c r="C47" i="31"/>
  <c r="C46" i="31"/>
  <c r="C45" i="31"/>
  <c r="C44" i="31"/>
  <c r="C43" i="31"/>
  <c r="C42" i="31"/>
  <c r="C41" i="31"/>
  <c r="C40" i="31"/>
  <c r="C39" i="31"/>
  <c r="C38" i="31"/>
  <c r="C37" i="31"/>
  <c r="C36" i="31"/>
  <c r="C35" i="31"/>
  <c r="C34" i="31"/>
  <c r="C33" i="31"/>
  <c r="C32" i="31"/>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F1" i="31" l="1"/>
  <c r="D15" i="31"/>
  <c r="F3" i="31" l="1"/>
  <c r="B8" i="32"/>
  <c r="D8" i="32" s="1"/>
  <c r="C25" i="27"/>
  <c r="C24" i="27"/>
  <c r="C15" i="27"/>
  <c r="C6" i="27" l="1"/>
  <c r="F2" i="28" l="1"/>
  <c r="C11" i="32" s="1"/>
  <c r="C5" i="28"/>
  <c r="C7" i="32"/>
  <c r="C6" i="32" l="1"/>
  <c r="C5" i="32" l="1"/>
  <c r="C4" i="32" l="1"/>
  <c r="C3" i="32"/>
  <c r="C22" i="32" l="1"/>
  <c r="E2" i="20"/>
  <c r="C7" i="21"/>
  <c r="C8" i="21"/>
  <c r="C9" i="21"/>
  <c r="C10" i="21"/>
  <c r="C11" i="21"/>
  <c r="C12" i="21"/>
  <c r="C13" i="21"/>
  <c r="C14" i="21"/>
  <c r="C15" i="21"/>
  <c r="C16" i="21"/>
  <c r="C17" i="21"/>
  <c r="C18" i="21"/>
  <c r="C19" i="21"/>
  <c r="C20" i="21"/>
  <c r="C21" i="21"/>
  <c r="C22" i="21"/>
  <c r="C23" i="21"/>
  <c r="C24" i="21"/>
  <c r="C25" i="21"/>
  <c r="C26" i="21"/>
  <c r="C27" i="21"/>
  <c r="C28" i="21"/>
  <c r="C29" i="21"/>
  <c r="C30" i="21"/>
  <c r="C31" i="21"/>
  <c r="C32" i="21"/>
  <c r="C33" i="21"/>
  <c r="C34" i="21"/>
  <c r="C35" i="21"/>
  <c r="C36" i="21"/>
  <c r="C37" i="21"/>
  <c r="C38" i="21"/>
  <c r="C39" i="21"/>
  <c r="C40" i="21"/>
  <c r="C41" i="21"/>
  <c r="C42" i="21"/>
  <c r="C43" i="21"/>
  <c r="C44" i="21"/>
  <c r="C45" i="21"/>
  <c r="C46" i="21"/>
  <c r="C47" i="21"/>
  <c r="C48" i="21"/>
  <c r="C49" i="21"/>
  <c r="C50" i="21"/>
  <c r="C51" i="21"/>
  <c r="C52" i="21"/>
  <c r="C53" i="21"/>
  <c r="C54" i="21"/>
  <c r="C55" i="21"/>
  <c r="C56" i="21"/>
  <c r="C57" i="21"/>
  <c r="C58" i="21"/>
  <c r="C59" i="21"/>
  <c r="C60" i="21"/>
  <c r="C61" i="21"/>
  <c r="C62" i="21"/>
  <c r="C63" i="21"/>
  <c r="C64" i="21"/>
  <c r="C65" i="21"/>
  <c r="C66" i="21"/>
  <c r="C67" i="21"/>
  <c r="C68" i="21"/>
  <c r="C69" i="21"/>
  <c r="C70" i="21"/>
  <c r="C71" i="21"/>
  <c r="C72" i="21"/>
  <c r="C73" i="21"/>
  <c r="C74" i="21"/>
  <c r="C75" i="21"/>
  <c r="C76" i="21"/>
  <c r="C77" i="21"/>
  <c r="C78" i="21"/>
  <c r="C79" i="21"/>
  <c r="C80" i="21"/>
  <c r="C81" i="21"/>
  <c r="C82" i="21"/>
  <c r="C83" i="21"/>
  <c r="C84" i="21"/>
  <c r="C85" i="21"/>
  <c r="C86" i="21"/>
  <c r="C87" i="21"/>
  <c r="C88" i="21"/>
  <c r="C89" i="21"/>
  <c r="C90" i="21"/>
  <c r="C91" i="21"/>
  <c r="C92" i="21"/>
  <c r="C93" i="21"/>
  <c r="C94" i="21"/>
  <c r="C95" i="21"/>
  <c r="C96" i="21"/>
  <c r="C97" i="21"/>
  <c r="C98" i="21"/>
  <c r="C99" i="21"/>
  <c r="C100" i="21"/>
  <c r="C101" i="21"/>
  <c r="C102" i="21"/>
  <c r="C103" i="21"/>
  <c r="C104" i="21"/>
  <c r="C105" i="21"/>
  <c r="C106" i="21"/>
  <c r="C107" i="21"/>
  <c r="C108" i="21"/>
  <c r="C109" i="21"/>
  <c r="C110" i="21"/>
  <c r="C111" i="21"/>
  <c r="C112" i="21"/>
  <c r="C113" i="21"/>
  <c r="C114" i="21"/>
  <c r="C115" i="21"/>
  <c r="C116" i="21"/>
  <c r="C117" i="21"/>
  <c r="C118" i="21"/>
  <c r="C119" i="21"/>
  <c r="C120" i="21"/>
  <c r="C121" i="21"/>
  <c r="C122" i="21"/>
  <c r="C123" i="21"/>
  <c r="C124" i="21"/>
  <c r="C125" i="21"/>
  <c r="C126" i="21"/>
  <c r="C127" i="21"/>
  <c r="C128" i="21"/>
  <c r="C129" i="21"/>
  <c r="C130" i="21"/>
  <c r="C131" i="21"/>
  <c r="C132" i="21"/>
  <c r="C133" i="21"/>
  <c r="C134" i="21"/>
  <c r="C135" i="21"/>
  <c r="C136" i="21"/>
  <c r="C137" i="21"/>
  <c r="C138" i="21"/>
  <c r="C139" i="21"/>
  <c r="C140" i="21"/>
  <c r="C141" i="21"/>
  <c r="C142" i="21"/>
  <c r="C143" i="21"/>
  <c r="C144" i="21"/>
  <c r="C145" i="21"/>
  <c r="C146" i="21"/>
  <c r="C147" i="21"/>
  <c r="C148" i="21"/>
  <c r="C149" i="21"/>
  <c r="C7" i="22"/>
  <c r="C8" i="22"/>
  <c r="C9" i="22"/>
  <c r="C10" i="22"/>
  <c r="C11" i="22"/>
  <c r="C12" i="22"/>
  <c r="C13" i="22"/>
  <c r="C14" i="22"/>
  <c r="C15" i="22"/>
  <c r="C16" i="22"/>
  <c r="C17" i="22"/>
  <c r="C18" i="22"/>
  <c r="C19" i="22"/>
  <c r="C20" i="22"/>
  <c r="C21" i="22"/>
  <c r="C22" i="22"/>
  <c r="C23" i="22"/>
  <c r="C24" i="22"/>
  <c r="C25" i="22"/>
  <c r="C26" i="22"/>
  <c r="C27" i="22"/>
  <c r="C28" i="22"/>
  <c r="C29" i="22"/>
  <c r="C30" i="22"/>
  <c r="C31" i="22"/>
  <c r="C32" i="22"/>
  <c r="C33" i="22"/>
  <c r="C34" i="22"/>
  <c r="C35" i="22"/>
  <c r="C36" i="22"/>
  <c r="C37" i="22"/>
  <c r="C38" i="22"/>
  <c r="C39" i="22"/>
  <c r="C40" i="22"/>
  <c r="C41" i="22"/>
  <c r="C42" i="22"/>
  <c r="C43" i="22"/>
  <c r="C44" i="22"/>
  <c r="C45" i="22"/>
  <c r="C46" i="22"/>
  <c r="C47" i="22"/>
  <c r="C48" i="22"/>
  <c r="C49" i="22"/>
  <c r="C50" i="22"/>
  <c r="C51" i="22"/>
  <c r="C52" i="22"/>
  <c r="C53" i="22"/>
  <c r="C54" i="22"/>
  <c r="C55" i="22"/>
  <c r="C56" i="22"/>
  <c r="C58" i="22"/>
  <c r="C59" i="22"/>
  <c r="C60" i="22"/>
  <c r="C61" i="22"/>
  <c r="C62" i="22"/>
  <c r="C63" i="22"/>
  <c r="C64" i="22"/>
  <c r="C65" i="22"/>
  <c r="C66" i="22"/>
  <c r="C67" i="22"/>
  <c r="C68" i="22"/>
  <c r="C69" i="22"/>
  <c r="C70" i="22"/>
  <c r="C71" i="22"/>
  <c r="C72" i="22"/>
  <c r="C73" i="22"/>
  <c r="C74" i="22"/>
  <c r="C75" i="22"/>
  <c r="C76" i="22"/>
  <c r="C77" i="22"/>
  <c r="C78" i="22"/>
  <c r="C79" i="22"/>
  <c r="C80" i="22"/>
  <c r="C81" i="22"/>
  <c r="C82" i="22"/>
  <c r="C83" i="22"/>
  <c r="C84" i="22"/>
  <c r="C85" i="22"/>
  <c r="C86" i="22"/>
  <c r="C87" i="22"/>
  <c r="C88" i="22"/>
  <c r="C89" i="22"/>
  <c r="C90" i="22"/>
  <c r="C91" i="22"/>
  <c r="C92" i="22"/>
  <c r="C93" i="22"/>
  <c r="C94" i="22"/>
  <c r="C95" i="22"/>
  <c r="C96" i="22"/>
  <c r="C97" i="22"/>
  <c r="C98" i="22"/>
  <c r="C99" i="22"/>
  <c r="C100" i="22"/>
  <c r="C101" i="22"/>
  <c r="C102" i="22"/>
  <c r="C103" i="22"/>
  <c r="C104" i="22"/>
  <c r="C105" i="22"/>
  <c r="C106" i="22"/>
  <c r="C107" i="22"/>
  <c r="C108" i="22"/>
  <c r="C109" i="22"/>
  <c r="C110" i="22"/>
  <c r="C111" i="22"/>
  <c r="C112" i="22"/>
  <c r="C113" i="22"/>
  <c r="C114" i="22"/>
  <c r="C115" i="22"/>
  <c r="C116" i="22"/>
  <c r="C117" i="22"/>
  <c r="C118" i="22"/>
  <c r="C119" i="22"/>
  <c r="C120" i="22"/>
  <c r="C121" i="22"/>
  <c r="C122" i="22"/>
  <c r="C123" i="22"/>
  <c r="C124" i="22"/>
  <c r="C125" i="22"/>
  <c r="C126" i="22"/>
  <c r="C127" i="22"/>
  <c r="C128" i="22"/>
  <c r="C129" i="22"/>
  <c r="C130" i="22"/>
  <c r="C131" i="22"/>
  <c r="C132" i="22"/>
  <c r="C133" i="22"/>
  <c r="C134" i="22"/>
  <c r="C135" i="22"/>
  <c r="C136" i="22"/>
  <c r="C137" i="22"/>
  <c r="C138" i="22"/>
  <c r="C139" i="22"/>
  <c r="C140" i="22"/>
  <c r="C141" i="22"/>
  <c r="C142" i="22"/>
  <c r="C143" i="22"/>
  <c r="C144" i="22"/>
  <c r="C145" i="22"/>
  <c r="C146" i="22"/>
  <c r="C147" i="22"/>
  <c r="C148" i="22"/>
  <c r="C149" i="22"/>
  <c r="C8" i="23"/>
  <c r="C9" i="23"/>
  <c r="C10" i="23"/>
  <c r="C11" i="23"/>
  <c r="C12" i="23"/>
  <c r="C13" i="23"/>
  <c r="C14" i="23"/>
  <c r="C15" i="23"/>
  <c r="C16" i="23"/>
  <c r="C17" i="23"/>
  <c r="C18" i="23"/>
  <c r="C19" i="23"/>
  <c r="C20" i="23"/>
  <c r="C21" i="23"/>
  <c r="C22" i="23"/>
  <c r="C23" i="23"/>
  <c r="C24" i="23"/>
  <c r="C25" i="23"/>
  <c r="C26" i="23"/>
  <c r="C27" i="23"/>
  <c r="C28" i="23"/>
  <c r="C29" i="23"/>
  <c r="C30" i="23"/>
  <c r="C31" i="23"/>
  <c r="C32" i="23"/>
  <c r="C33" i="23"/>
  <c r="C34"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C68" i="23"/>
  <c r="C69" i="23"/>
  <c r="C70" i="23"/>
  <c r="C71" i="23"/>
  <c r="C72" i="23"/>
  <c r="C73" i="23"/>
  <c r="C74" i="23"/>
  <c r="C75" i="23"/>
  <c r="C76" i="23"/>
  <c r="C77" i="23"/>
  <c r="C78" i="23"/>
  <c r="C79" i="23"/>
  <c r="C80" i="23"/>
  <c r="C81" i="23"/>
  <c r="C82" i="23"/>
  <c r="C83" i="23"/>
  <c r="C84" i="23"/>
  <c r="C85" i="23"/>
  <c r="C86" i="23"/>
  <c r="C87" i="23"/>
  <c r="C88" i="23"/>
  <c r="C89"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C137" i="23"/>
  <c r="C138" i="23"/>
  <c r="C139" i="23"/>
  <c r="C140" i="23"/>
  <c r="C141" i="23"/>
  <c r="C142" i="23"/>
  <c r="C143" i="23"/>
  <c r="C144" i="23"/>
  <c r="C145" i="23"/>
  <c r="C146" i="23"/>
  <c r="C147" i="23"/>
  <c r="C148" i="23"/>
  <c r="C149" i="23"/>
  <c r="C150" i="23"/>
  <c r="C8" i="24"/>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47" i="24"/>
  <c r="C48" i="24"/>
  <c r="C49" i="24"/>
  <c r="C50" i="24"/>
  <c r="C51" i="24"/>
  <c r="C52" i="24"/>
  <c r="C53" i="24"/>
  <c r="C54" i="24"/>
  <c r="C55" i="24"/>
  <c r="C56" i="24"/>
  <c r="C57" i="24"/>
  <c r="C58" i="24"/>
  <c r="C59" i="24"/>
  <c r="C60" i="24"/>
  <c r="C61" i="24"/>
  <c r="C62" i="24"/>
  <c r="C63" i="24"/>
  <c r="C64" i="24"/>
  <c r="C65" i="24"/>
  <c r="C66" i="24"/>
  <c r="C67" i="24"/>
  <c r="C68" i="24"/>
  <c r="C69" i="24"/>
  <c r="C70" i="24"/>
  <c r="C71" i="24"/>
  <c r="C72" i="24"/>
  <c r="C73" i="24"/>
  <c r="C74" i="24"/>
  <c r="C75" i="24"/>
  <c r="C76" i="24"/>
  <c r="C77" i="24"/>
  <c r="C78" i="24"/>
  <c r="C79" i="24"/>
  <c r="C80" i="24"/>
  <c r="C81" i="24"/>
  <c r="C82" i="24"/>
  <c r="C83" i="24"/>
  <c r="C84" i="24"/>
  <c r="C85" i="24"/>
  <c r="C86" i="24"/>
  <c r="C87" i="24"/>
  <c r="C88" i="24"/>
  <c r="C89" i="24"/>
  <c r="C90" i="24"/>
  <c r="C91" i="24"/>
  <c r="C92" i="24"/>
  <c r="C93" i="24"/>
  <c r="C94" i="24"/>
  <c r="C95" i="24"/>
  <c r="C96" i="24"/>
  <c r="C97" i="24"/>
  <c r="C98" i="24"/>
  <c r="C99" i="24"/>
  <c r="C100" i="24"/>
  <c r="C101" i="24"/>
  <c r="C102" i="24"/>
  <c r="C103" i="24"/>
  <c r="C104" i="24"/>
  <c r="C105" i="24"/>
  <c r="C106" i="24"/>
  <c r="C107" i="24"/>
  <c r="C108" i="24"/>
  <c r="C109" i="24"/>
  <c r="C110" i="24"/>
  <c r="C111" i="24"/>
  <c r="C112" i="24"/>
  <c r="C113" i="24"/>
  <c r="C114" i="24"/>
  <c r="C115" i="24"/>
  <c r="C116" i="24"/>
  <c r="C117" i="24"/>
  <c r="C118" i="24"/>
  <c r="C119" i="24"/>
  <c r="C120" i="24"/>
  <c r="C121" i="24"/>
  <c r="C122" i="24"/>
  <c r="C123" i="24"/>
  <c r="C124" i="24"/>
  <c r="C125" i="24"/>
  <c r="C126" i="24"/>
  <c r="C127" i="24"/>
  <c r="C128" i="24"/>
  <c r="C129" i="24"/>
  <c r="C130" i="24"/>
  <c r="C131" i="24"/>
  <c r="C132" i="24"/>
  <c r="C133" i="24"/>
  <c r="C134" i="24"/>
  <c r="C135" i="24"/>
  <c r="C136" i="24"/>
  <c r="C137" i="24"/>
  <c r="C138" i="24"/>
  <c r="C139" i="24"/>
  <c r="C140" i="24"/>
  <c r="C141" i="24"/>
  <c r="C142" i="24"/>
  <c r="C143" i="24"/>
  <c r="C144" i="24"/>
  <c r="C145" i="24"/>
  <c r="C146" i="24"/>
  <c r="C147" i="24"/>
  <c r="C148" i="24"/>
  <c r="C149" i="24"/>
  <c r="C150" i="24"/>
  <c r="C8" i="25"/>
  <c r="C9" i="25"/>
  <c r="C10" i="25"/>
  <c r="C11" i="25"/>
  <c r="C12" i="25"/>
  <c r="C13" i="25"/>
  <c r="C14" i="25"/>
  <c r="C15" i="25"/>
  <c r="C16" i="25"/>
  <c r="C17" i="25"/>
  <c r="C18" i="25"/>
  <c r="C19" i="25"/>
  <c r="C20" i="25"/>
  <c r="C21" i="25"/>
  <c r="C22" i="25"/>
  <c r="C23" i="25"/>
  <c r="C24" i="25"/>
  <c r="C25" i="25"/>
  <c r="C26" i="25"/>
  <c r="C27" i="25"/>
  <c r="C28" i="25"/>
  <c r="C29" i="25"/>
  <c r="C30" i="25"/>
  <c r="C31" i="25"/>
  <c r="C32" i="25"/>
  <c r="C33" i="25"/>
  <c r="C34" i="25"/>
  <c r="C35" i="25"/>
  <c r="C36" i="25"/>
  <c r="C37" i="25"/>
  <c r="C38" i="25"/>
  <c r="C39" i="25"/>
  <c r="C40" i="25"/>
  <c r="C41" i="25"/>
  <c r="C42" i="25"/>
  <c r="C43" i="25"/>
  <c r="C44" i="25"/>
  <c r="C45" i="25"/>
  <c r="C46" i="25"/>
  <c r="C47" i="25"/>
  <c r="C48" i="25"/>
  <c r="C49" i="25"/>
  <c r="C50" i="25"/>
  <c r="C51" i="25"/>
  <c r="C52" i="25"/>
  <c r="C53" i="25"/>
  <c r="C54" i="25"/>
  <c r="C55" i="25"/>
  <c r="C56" i="25"/>
  <c r="C57" i="25"/>
  <c r="C58" i="25"/>
  <c r="C59" i="25"/>
  <c r="C60" i="25"/>
  <c r="C61" i="25"/>
  <c r="C62" i="25"/>
  <c r="C63" i="25"/>
  <c r="C64" i="25"/>
  <c r="C65" i="25"/>
  <c r="C66" i="25"/>
  <c r="C67" i="25"/>
  <c r="C68" i="25"/>
  <c r="C69" i="25"/>
  <c r="C70" i="25"/>
  <c r="C71" i="25"/>
  <c r="C72" i="25"/>
  <c r="C73" i="25"/>
  <c r="C74" i="25"/>
  <c r="C75" i="25"/>
  <c r="C76" i="25"/>
  <c r="C77" i="25"/>
  <c r="C78" i="25"/>
  <c r="C79" i="25"/>
  <c r="C80" i="25"/>
  <c r="C81" i="25"/>
  <c r="C82" i="25"/>
  <c r="C83" i="25"/>
  <c r="C84" i="25"/>
  <c r="C85" i="25"/>
  <c r="C86" i="25"/>
  <c r="C87" i="25"/>
  <c r="C88" i="25"/>
  <c r="C89" i="25"/>
  <c r="C90" i="25"/>
  <c r="C91" i="25"/>
  <c r="C92" i="25"/>
  <c r="C93" i="25"/>
  <c r="C94" i="25"/>
  <c r="C95" i="25"/>
  <c r="C96" i="25"/>
  <c r="C97" i="25"/>
  <c r="C98" i="25"/>
  <c r="C99" i="25"/>
  <c r="C100" i="25"/>
  <c r="C101" i="25"/>
  <c r="C102" i="25"/>
  <c r="C103" i="25"/>
  <c r="C104" i="25"/>
  <c r="C105" i="25"/>
  <c r="C106" i="25"/>
  <c r="C107" i="25"/>
  <c r="C108" i="25"/>
  <c r="C109" i="25"/>
  <c r="C110" i="25"/>
  <c r="C111" i="25"/>
  <c r="C112" i="25"/>
  <c r="C113" i="25"/>
  <c r="C114" i="25"/>
  <c r="C115" i="25"/>
  <c r="C116" i="25"/>
  <c r="C117" i="25"/>
  <c r="C118" i="25"/>
  <c r="C119" i="25"/>
  <c r="C120" i="25"/>
  <c r="C121" i="25"/>
  <c r="C122" i="25"/>
  <c r="C123" i="25"/>
  <c r="C124" i="25"/>
  <c r="C125" i="25"/>
  <c r="C126" i="25"/>
  <c r="C127" i="25"/>
  <c r="C128" i="25"/>
  <c r="C129" i="25"/>
  <c r="C130" i="25"/>
  <c r="C131" i="25"/>
  <c r="C132" i="25"/>
  <c r="C133" i="25"/>
  <c r="C134" i="25"/>
  <c r="C135" i="25"/>
  <c r="C136" i="25"/>
  <c r="C137" i="25"/>
  <c r="C138" i="25"/>
  <c r="C139" i="25"/>
  <c r="C140" i="25"/>
  <c r="C141" i="25"/>
  <c r="C142" i="25"/>
  <c r="C143" i="25"/>
  <c r="C144" i="25"/>
  <c r="C145" i="25"/>
  <c r="C146" i="25"/>
  <c r="C147" i="25"/>
  <c r="C148" i="25"/>
  <c r="C149" i="25"/>
  <c r="C150" i="25"/>
  <c r="C7" i="26"/>
  <c r="C8" i="26"/>
  <c r="C9" i="26"/>
  <c r="C10" i="26"/>
  <c r="C11" i="26"/>
  <c r="C12" i="26"/>
  <c r="C13" i="26"/>
  <c r="C14" i="26"/>
  <c r="C15" i="26"/>
  <c r="C16" i="26"/>
  <c r="C17" i="26"/>
  <c r="C18" i="26"/>
  <c r="C19" i="26"/>
  <c r="C20" i="26"/>
  <c r="C21" i="26"/>
  <c r="C22" i="26"/>
  <c r="C23" i="26"/>
  <c r="C24" i="26"/>
  <c r="C25" i="26"/>
  <c r="C26" i="26"/>
  <c r="C27" i="26"/>
  <c r="C28" i="26"/>
  <c r="C29" i="26"/>
  <c r="C30" i="26"/>
  <c r="C31" i="26"/>
  <c r="C32" i="26"/>
  <c r="C33" i="26"/>
  <c r="C34" i="26"/>
  <c r="C35" i="26"/>
  <c r="C36" i="26"/>
  <c r="C38" i="26"/>
  <c r="C39" i="26"/>
  <c r="C40" i="26"/>
  <c r="C41" i="26"/>
  <c r="C42" i="26"/>
  <c r="C43" i="26"/>
  <c r="C44" i="26"/>
  <c r="C45" i="26"/>
  <c r="C46" i="26"/>
  <c r="C47" i="26"/>
  <c r="C48" i="26"/>
  <c r="C49" i="26"/>
  <c r="C50" i="26"/>
  <c r="C51" i="26"/>
  <c r="C52" i="26"/>
  <c r="C53" i="26"/>
  <c r="C54" i="26"/>
  <c r="C55" i="26"/>
  <c r="C56" i="26"/>
  <c r="C57" i="26"/>
  <c r="C58" i="26"/>
  <c r="C59" i="26"/>
  <c r="C60" i="26"/>
  <c r="C61" i="26"/>
  <c r="C62" i="26"/>
  <c r="C63" i="26"/>
  <c r="C64" i="26"/>
  <c r="C65" i="26"/>
  <c r="C66" i="26"/>
  <c r="C67" i="26"/>
  <c r="C68" i="26"/>
  <c r="C69" i="26"/>
  <c r="C70" i="26"/>
  <c r="C71" i="26"/>
  <c r="C72" i="26"/>
  <c r="C73" i="26"/>
  <c r="C74" i="26"/>
  <c r="C75" i="26"/>
  <c r="C76" i="26"/>
  <c r="C77" i="26"/>
  <c r="C79" i="26"/>
  <c r="C80" i="26"/>
  <c r="C81" i="26"/>
  <c r="C82" i="26"/>
  <c r="C83" i="26"/>
  <c r="C84" i="26"/>
  <c r="C85" i="26"/>
  <c r="C86" i="26"/>
  <c r="C87" i="26"/>
  <c r="C88" i="26"/>
  <c r="C89" i="26"/>
  <c r="C90" i="26"/>
  <c r="C91" i="26"/>
  <c r="C92" i="26"/>
  <c r="C93" i="26"/>
  <c r="C94" i="26"/>
  <c r="C95" i="26"/>
  <c r="C96" i="26"/>
  <c r="C97" i="26"/>
  <c r="C98" i="26"/>
  <c r="C99" i="26"/>
  <c r="C100" i="26"/>
  <c r="C101" i="26"/>
  <c r="C102" i="26"/>
  <c r="C103" i="26"/>
  <c r="C104" i="26"/>
  <c r="C105" i="26"/>
  <c r="C106" i="26"/>
  <c r="C107" i="26"/>
  <c r="C108" i="26"/>
  <c r="C109" i="26"/>
  <c r="C110" i="26"/>
  <c r="C111" i="26"/>
  <c r="C112" i="26"/>
  <c r="C113" i="26"/>
  <c r="C114" i="26"/>
  <c r="C115" i="26"/>
  <c r="C116" i="26"/>
  <c r="C117" i="26"/>
  <c r="C118" i="26"/>
  <c r="C119" i="26"/>
  <c r="C120" i="26"/>
  <c r="C121" i="26"/>
  <c r="C122" i="26"/>
  <c r="C123" i="26"/>
  <c r="C124" i="26"/>
  <c r="C125" i="26"/>
  <c r="C126" i="26"/>
  <c r="C127" i="26"/>
  <c r="C128" i="26"/>
  <c r="C129" i="26"/>
  <c r="C130" i="26"/>
  <c r="C131" i="26"/>
  <c r="C132" i="26"/>
  <c r="C133" i="26"/>
  <c r="C134" i="26"/>
  <c r="C135" i="26"/>
  <c r="C136" i="26"/>
  <c r="C137" i="26"/>
  <c r="C138" i="26"/>
  <c r="C139" i="26"/>
  <c r="C140" i="26"/>
  <c r="C141" i="26"/>
  <c r="C142" i="26"/>
  <c r="C143" i="26"/>
  <c r="C144" i="26"/>
  <c r="C145" i="26"/>
  <c r="C146" i="26"/>
  <c r="C147" i="26"/>
  <c r="C148" i="26"/>
  <c r="C149" i="26"/>
  <c r="C150" i="26"/>
  <c r="C8" i="27"/>
  <c r="C9" i="27"/>
  <c r="C10" i="27"/>
  <c r="C11" i="27"/>
  <c r="C12" i="27"/>
  <c r="C13" i="27"/>
  <c r="C14" i="27"/>
  <c r="C16" i="27"/>
  <c r="C17" i="27"/>
  <c r="C18" i="27"/>
  <c r="C19" i="27"/>
  <c r="C20" i="27"/>
  <c r="C21" i="27"/>
  <c r="C22" i="27"/>
  <c r="C23" i="27"/>
  <c r="C26" i="27"/>
  <c r="C27" i="27"/>
  <c r="C28" i="27"/>
  <c r="C29" i="27"/>
  <c r="C30" i="27"/>
  <c r="C31" i="27"/>
  <c r="C32" i="27"/>
  <c r="C33" i="27"/>
  <c r="C34" i="27"/>
  <c r="C35" i="27"/>
  <c r="C36" i="27"/>
  <c r="C37" i="27"/>
  <c r="C38" i="27"/>
  <c r="C39" i="27"/>
  <c r="C40" i="27"/>
  <c r="C41" i="27"/>
  <c r="C42" i="27"/>
  <c r="C43" i="27"/>
  <c r="C44" i="27"/>
  <c r="C45" i="27"/>
  <c r="C46" i="27"/>
  <c r="C47" i="27"/>
  <c r="C48" i="27"/>
  <c r="C49" i="27"/>
  <c r="C50" i="27"/>
  <c r="C51" i="27"/>
  <c r="C52" i="27"/>
  <c r="C53" i="27"/>
  <c r="C54" i="27"/>
  <c r="C55" i="27"/>
  <c r="C56" i="27"/>
  <c r="C57" i="27"/>
  <c r="C58" i="27"/>
  <c r="C59" i="27"/>
  <c r="C60" i="27"/>
  <c r="C61" i="27"/>
  <c r="C62" i="27"/>
  <c r="C63" i="27"/>
  <c r="C64" i="27"/>
  <c r="C65" i="27"/>
  <c r="C66" i="27"/>
  <c r="C67" i="27"/>
  <c r="C68" i="27"/>
  <c r="C69" i="27"/>
  <c r="C70" i="27"/>
  <c r="C71" i="27"/>
  <c r="C72" i="27"/>
  <c r="C73" i="27"/>
  <c r="C74" i="27"/>
  <c r="C75" i="27"/>
  <c r="C76" i="27"/>
  <c r="C77" i="27"/>
  <c r="C78" i="27"/>
  <c r="C79" i="27"/>
  <c r="C80" i="27"/>
  <c r="C81" i="27"/>
  <c r="C82" i="27"/>
  <c r="C83" i="27"/>
  <c r="C84" i="27"/>
  <c r="C85" i="27"/>
  <c r="C86" i="27"/>
  <c r="C87" i="27"/>
  <c r="C88" i="27"/>
  <c r="C89" i="27"/>
  <c r="C90" i="27"/>
  <c r="C91" i="27"/>
  <c r="C92" i="27"/>
  <c r="C93" i="27"/>
  <c r="C94" i="27"/>
  <c r="C95" i="27"/>
  <c r="C96" i="27"/>
  <c r="C97" i="27"/>
  <c r="C98" i="27"/>
  <c r="C99" i="27"/>
  <c r="C100" i="27"/>
  <c r="C101" i="27"/>
  <c r="C102" i="27"/>
  <c r="C103" i="27"/>
  <c r="C104" i="27"/>
  <c r="C105" i="27"/>
  <c r="C106" i="27"/>
  <c r="C113" i="27"/>
  <c r="C114" i="27"/>
  <c r="C115" i="27"/>
  <c r="C116" i="27"/>
  <c r="C117" i="27"/>
  <c r="C118" i="27"/>
  <c r="C119" i="27"/>
  <c r="C120" i="27"/>
  <c r="C121" i="27"/>
  <c r="C122" i="27"/>
  <c r="C123" i="27"/>
  <c r="C124" i="27"/>
  <c r="C125" i="27"/>
  <c r="C126" i="27"/>
  <c r="C127" i="27"/>
  <c r="C128" i="27"/>
  <c r="C129" i="27"/>
  <c r="C130" i="27"/>
  <c r="C131" i="27"/>
  <c r="C132" i="27"/>
  <c r="C133" i="27"/>
  <c r="C134" i="27"/>
  <c r="C135" i="27"/>
  <c r="C136" i="27"/>
  <c r="C137" i="27"/>
  <c r="C138" i="27"/>
  <c r="C139" i="27"/>
  <c r="C140" i="27"/>
  <c r="C141" i="27"/>
  <c r="C142" i="27"/>
  <c r="C143" i="27"/>
  <c r="C144" i="27"/>
  <c r="C145" i="27"/>
  <c r="C146" i="27"/>
  <c r="C147" i="27"/>
  <c r="C148" i="27"/>
  <c r="C149" i="27"/>
  <c r="C150" i="27"/>
  <c r="C151" i="27"/>
  <c r="C152" i="27"/>
  <c r="C154" i="27"/>
  <c r="C8" i="28"/>
  <c r="C9" i="28"/>
  <c r="C10" i="28"/>
  <c r="C11" i="28"/>
  <c r="C12" i="28"/>
  <c r="C13" i="28"/>
  <c r="C14" i="28"/>
  <c r="C15" i="28"/>
  <c r="C16" i="28"/>
  <c r="C17" i="28"/>
  <c r="C18" i="28"/>
  <c r="C19" i="28"/>
  <c r="C20" i="28"/>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C70" i="28"/>
  <c r="C71" i="28"/>
  <c r="C72" i="28"/>
  <c r="C73" i="28"/>
  <c r="C74" i="28"/>
  <c r="C75" i="28"/>
  <c r="C76" i="28"/>
  <c r="C77" i="28"/>
  <c r="C78" i="28"/>
  <c r="C79" i="28"/>
  <c r="C80" i="28"/>
  <c r="C81" i="28"/>
  <c r="C82" i="28"/>
  <c r="C83" i="28"/>
  <c r="C84" i="28"/>
  <c r="C85" i="28"/>
  <c r="C86" i="28"/>
  <c r="C87" i="28"/>
  <c r="C88" i="28"/>
  <c r="C89" i="28"/>
  <c r="C90" i="28"/>
  <c r="C91" i="28"/>
  <c r="C92" i="28"/>
  <c r="C93" i="28"/>
  <c r="C94" i="28"/>
  <c r="C95" i="28"/>
  <c r="C96" i="28"/>
  <c r="C97" i="28"/>
  <c r="C98" i="28"/>
  <c r="C99" i="28"/>
  <c r="C100" i="28"/>
  <c r="C101" i="28"/>
  <c r="C102" i="28"/>
  <c r="C103" i="28"/>
  <c r="C104" i="28"/>
  <c r="C105" i="28"/>
  <c r="C106" i="28"/>
  <c r="C107" i="28"/>
  <c r="C108" i="28"/>
  <c r="C109" i="28"/>
  <c r="C110" i="28"/>
  <c r="C111" i="28"/>
  <c r="C112" i="28"/>
  <c r="C113" i="28"/>
  <c r="C114" i="28"/>
  <c r="C115" i="28"/>
  <c r="C116" i="28"/>
  <c r="C117" i="28"/>
  <c r="C118" i="28"/>
  <c r="C119" i="28"/>
  <c r="C120" i="28"/>
  <c r="C121" i="28"/>
  <c r="C122" i="28"/>
  <c r="C123" i="28"/>
  <c r="C124" i="28"/>
  <c r="C125" i="28"/>
  <c r="C126" i="28"/>
  <c r="C127" i="28"/>
  <c r="C128" i="28"/>
  <c r="C129" i="28"/>
  <c r="C130" i="28"/>
  <c r="C131" i="28"/>
  <c r="C132" i="28"/>
  <c r="C133" i="28"/>
  <c r="C134" i="28"/>
  <c r="C135" i="28"/>
  <c r="C136" i="28"/>
  <c r="C137" i="28"/>
  <c r="C138" i="28"/>
  <c r="C139" i="28"/>
  <c r="C140" i="28"/>
  <c r="C141" i="28"/>
  <c r="C142" i="28"/>
  <c r="C143" i="28"/>
  <c r="C144" i="28"/>
  <c r="C145" i="28"/>
  <c r="C146" i="28"/>
  <c r="C147" i="28"/>
  <c r="C148" i="28"/>
  <c r="C149" i="28"/>
  <c r="C150" i="28"/>
  <c r="C6" i="30"/>
  <c r="C7" i="30"/>
  <c r="C8" i="30"/>
  <c r="C9" i="30"/>
  <c r="C10" i="30"/>
  <c r="C11" i="30"/>
  <c r="C12" i="30"/>
  <c r="C13" i="30"/>
  <c r="C14" i="30"/>
  <c r="C15" i="30"/>
  <c r="C16" i="30"/>
  <c r="C17" i="30"/>
  <c r="C18" i="30"/>
  <c r="C19" i="30"/>
  <c r="C20" i="30"/>
  <c r="C21" i="30"/>
  <c r="C22" i="30"/>
  <c r="C23" i="30"/>
  <c r="C24" i="30"/>
  <c r="C25" i="30"/>
  <c r="C26" i="30"/>
  <c r="C27" i="30"/>
  <c r="C28" i="30"/>
  <c r="C29" i="30"/>
  <c r="C30" i="30"/>
  <c r="C31" i="30"/>
  <c r="C32" i="30"/>
  <c r="C33" i="30"/>
  <c r="C34" i="30"/>
  <c r="C35" i="30"/>
  <c r="C48" i="30"/>
  <c r="C49" i="30"/>
  <c r="C50" i="30"/>
  <c r="C51" i="30"/>
  <c r="C52" i="30"/>
  <c r="C53" i="30"/>
  <c r="C54" i="30"/>
  <c r="C55" i="30"/>
  <c r="C56" i="30"/>
  <c r="C57" i="30"/>
  <c r="C58" i="30"/>
  <c r="C59" i="30"/>
  <c r="C60" i="30"/>
  <c r="C61" i="30"/>
  <c r="C62" i="30"/>
  <c r="C63" i="30"/>
  <c r="C64" i="30"/>
  <c r="C65" i="30"/>
  <c r="C66" i="30"/>
  <c r="C67" i="30"/>
  <c r="C68" i="30"/>
  <c r="C69" i="30"/>
  <c r="C70" i="30"/>
  <c r="C71" i="30"/>
  <c r="C72" i="30"/>
  <c r="C73" i="30"/>
  <c r="C74" i="30"/>
  <c r="C75" i="30"/>
  <c r="C76" i="30"/>
  <c r="C77" i="30"/>
  <c r="C78" i="30"/>
  <c r="C79" i="30"/>
  <c r="C80" i="30"/>
  <c r="C81" i="30"/>
  <c r="C82" i="30"/>
  <c r="C83" i="30"/>
  <c r="C84" i="30"/>
  <c r="C85" i="30"/>
  <c r="C86" i="30"/>
  <c r="C87" i="30"/>
  <c r="C88" i="30"/>
  <c r="C89" i="30"/>
  <c r="C90" i="30"/>
  <c r="C91" i="30"/>
  <c r="C92" i="30"/>
  <c r="C93" i="30"/>
  <c r="C94" i="30"/>
  <c r="C95" i="30"/>
  <c r="C96" i="30"/>
  <c r="C97" i="30"/>
  <c r="C98" i="30"/>
  <c r="C99" i="30"/>
  <c r="C100" i="30"/>
  <c r="C101" i="30"/>
  <c r="C8" i="20"/>
  <c r="C9" i="20"/>
  <c r="C10" i="20"/>
  <c r="C11" i="20"/>
  <c r="C12" i="20"/>
  <c r="C13" i="20"/>
  <c r="C14" i="20"/>
  <c r="C15" i="20"/>
  <c r="C16" i="20"/>
  <c r="C17" i="20"/>
  <c r="C18" i="20"/>
  <c r="C19" i="20"/>
  <c r="C20" i="20"/>
  <c r="C21" i="20"/>
  <c r="C22" i="20"/>
  <c r="C23" i="20"/>
  <c r="C24" i="20"/>
  <c r="C25" i="20"/>
  <c r="C26" i="20"/>
  <c r="C27" i="20"/>
  <c r="C28" i="20"/>
  <c r="C29" i="20"/>
  <c r="C30" i="20"/>
  <c r="C31" i="20"/>
  <c r="C32" i="20"/>
  <c r="C33" i="20"/>
  <c r="C34" i="20"/>
  <c r="C35" i="20"/>
  <c r="C36" i="20"/>
  <c r="C37" i="20"/>
  <c r="C38" i="20"/>
  <c r="C39" i="20"/>
  <c r="C40" i="20"/>
  <c r="C41" i="20"/>
  <c r="C42" i="20"/>
  <c r="C43" i="20"/>
  <c r="C44" i="20"/>
  <c r="C45" i="20"/>
  <c r="C46" i="20"/>
  <c r="C47" i="20"/>
  <c r="C48" i="20"/>
  <c r="C49" i="20"/>
  <c r="C50" i="20"/>
  <c r="C51" i="20"/>
  <c r="C52" i="20"/>
  <c r="C53" i="20"/>
  <c r="C54" i="20"/>
  <c r="C55" i="20"/>
  <c r="C56" i="20"/>
  <c r="C57" i="20"/>
  <c r="C58" i="20"/>
  <c r="C59" i="20"/>
  <c r="C60" i="20"/>
  <c r="C61" i="20"/>
  <c r="C62" i="20"/>
  <c r="C63" i="20"/>
  <c r="C64" i="20"/>
  <c r="C65" i="20"/>
  <c r="C66" i="20"/>
  <c r="C67" i="20"/>
  <c r="C68" i="20"/>
  <c r="C69" i="20"/>
  <c r="C70" i="20"/>
  <c r="C71" i="20"/>
  <c r="C72" i="20"/>
  <c r="C73" i="20"/>
  <c r="C74" i="20"/>
  <c r="C75" i="20"/>
  <c r="C76" i="20"/>
  <c r="C77" i="20"/>
  <c r="C78" i="20"/>
  <c r="C79" i="20"/>
  <c r="C80" i="20"/>
  <c r="C81" i="20"/>
  <c r="C82" i="20"/>
  <c r="C83" i="20"/>
  <c r="C84" i="20"/>
  <c r="C85" i="20"/>
  <c r="C86" i="20"/>
  <c r="C87" i="20"/>
  <c r="C88" i="20"/>
  <c r="C89" i="20"/>
  <c r="C90" i="20"/>
  <c r="C91" i="20"/>
  <c r="C92" i="20"/>
  <c r="C93" i="20"/>
  <c r="C94" i="20"/>
  <c r="C95" i="20"/>
  <c r="C96" i="20"/>
  <c r="C97" i="20"/>
  <c r="C98" i="20"/>
  <c r="C99" i="20"/>
  <c r="C100" i="20"/>
  <c r="C101" i="20"/>
  <c r="C102" i="20"/>
  <c r="C103" i="20"/>
  <c r="C104" i="20"/>
  <c r="C105" i="20"/>
  <c r="C106" i="20"/>
  <c r="C107" i="20"/>
  <c r="C108" i="20"/>
  <c r="C109" i="20"/>
  <c r="C110" i="20"/>
  <c r="C111" i="20"/>
  <c r="C112" i="20"/>
  <c r="C113" i="20"/>
  <c r="C114" i="20"/>
  <c r="C115" i="20"/>
  <c r="C116" i="20"/>
  <c r="C117" i="20"/>
  <c r="C118" i="20"/>
  <c r="C119" i="20"/>
  <c r="C120" i="20"/>
  <c r="C121" i="20"/>
  <c r="C122" i="20"/>
  <c r="C123" i="20"/>
  <c r="C124" i="20"/>
  <c r="C125" i="20"/>
  <c r="C126" i="20"/>
  <c r="C127" i="20"/>
  <c r="C128" i="20"/>
  <c r="C129" i="20"/>
  <c r="C130" i="20"/>
  <c r="C131" i="20"/>
  <c r="C132" i="20"/>
  <c r="C133" i="20"/>
  <c r="C134" i="20"/>
  <c r="C135" i="20"/>
  <c r="C136" i="20"/>
  <c r="C137" i="20"/>
  <c r="C138" i="20"/>
  <c r="C139" i="20"/>
  <c r="C140" i="20"/>
  <c r="C141" i="20"/>
  <c r="C142" i="20"/>
  <c r="C143" i="20"/>
  <c r="C144" i="20"/>
  <c r="C145" i="20"/>
  <c r="C146" i="20"/>
  <c r="C147" i="20"/>
  <c r="C148" i="20"/>
  <c r="C149" i="20"/>
  <c r="C150" i="20"/>
  <c r="C6" i="21"/>
  <c r="C6" i="22"/>
  <c r="C7" i="23"/>
  <c r="C7" i="24"/>
  <c r="C7" i="25"/>
  <c r="C6" i="26"/>
  <c r="C7" i="27"/>
  <c r="C7" i="28"/>
  <c r="C7" i="20"/>
  <c r="C5" i="21"/>
  <c r="C5" i="22"/>
  <c r="C6" i="23"/>
  <c r="C6" i="24"/>
  <c r="C6" i="25"/>
  <c r="C5" i="26"/>
  <c r="C5" i="27"/>
  <c r="C6" i="28"/>
  <c r="C5" i="30"/>
  <c r="C6" i="20"/>
  <c r="F1" i="24" l="1"/>
  <c r="F1" i="27"/>
  <c r="F1" i="22"/>
  <c r="F1" i="21"/>
  <c r="F1" i="26"/>
  <c r="F1" i="23"/>
  <c r="D58" i="22"/>
  <c r="D28" i="21"/>
  <c r="D36" i="26"/>
  <c r="D12" i="25"/>
  <c r="D77" i="24"/>
  <c r="D66" i="23"/>
  <c r="E1" i="20"/>
  <c r="E3" i="20" s="1"/>
  <c r="F1" i="30"/>
  <c r="B13" i="32" s="1"/>
  <c r="D13" i="32" s="1"/>
  <c r="F1" i="28"/>
  <c r="D261" i="4"/>
  <c r="D260" i="4"/>
  <c r="D259" i="4"/>
  <c r="D258" i="4"/>
  <c r="D348" i="4"/>
  <c r="T348" i="4" s="1"/>
  <c r="S348" i="4"/>
  <c r="D347" i="4"/>
  <c r="T347" i="4" s="1"/>
  <c r="S347" i="4"/>
  <c r="D346" i="4"/>
  <c r="T346" i="4" s="1"/>
  <c r="S346" i="4"/>
  <c r="D345" i="4"/>
  <c r="T345" i="4" s="1"/>
  <c r="S345" i="4"/>
  <c r="D344" i="4"/>
  <c r="T344" i="4" s="1"/>
  <c r="S344" i="4"/>
  <c r="D340" i="4"/>
  <c r="T340" i="4" s="1"/>
  <c r="D339" i="4"/>
  <c r="T339" i="4" s="1"/>
  <c r="D338" i="4"/>
  <c r="T338" i="4" s="1"/>
  <c r="D337" i="4"/>
  <c r="T337" i="4" s="1"/>
  <c r="D336" i="4"/>
  <c r="T336" i="4" s="1"/>
  <c r="D335" i="4"/>
  <c r="T335" i="4" s="1"/>
  <c r="D334" i="4"/>
  <c r="T334" i="4" s="1"/>
  <c r="D333" i="4"/>
  <c r="T333" i="4" s="1"/>
  <c r="D332" i="4"/>
  <c r="T332" i="4" s="1"/>
  <c r="D331" i="4"/>
  <c r="D330" i="4"/>
  <c r="D329" i="4"/>
  <c r="D328" i="4"/>
  <c r="D327" i="4"/>
  <c r="D326" i="4"/>
  <c r="F3" i="28" l="1"/>
  <c r="B11" i="32"/>
  <c r="D11" i="32" s="1"/>
  <c r="F3" i="25"/>
  <c r="B7" i="32"/>
  <c r="D7" i="32" s="1"/>
  <c r="F3" i="23"/>
  <c r="B5" i="32"/>
  <c r="D5" i="32" s="1"/>
  <c r="F3" i="21"/>
  <c r="B3" i="32"/>
  <c r="D3" i="32" s="1"/>
  <c r="F3" i="27"/>
  <c r="B10" i="32"/>
  <c r="F3" i="30"/>
  <c r="F3" i="26"/>
  <c r="B9" i="32"/>
  <c r="D9" i="32" s="1"/>
  <c r="F3" i="24"/>
  <c r="B6" i="32"/>
  <c r="D6" i="32" s="1"/>
  <c r="F3" i="22"/>
  <c r="B4" i="32"/>
  <c r="D322" i="4"/>
  <c r="T322" i="4" s="1"/>
  <c r="S322" i="4"/>
  <c r="D325" i="4"/>
  <c r="D324" i="4"/>
  <c r="D323" i="4"/>
  <c r="D321" i="4"/>
  <c r="D320" i="4"/>
  <c r="D319" i="4"/>
  <c r="B22" i="32" l="1"/>
  <c r="D10" i="32"/>
  <c r="D4" i="32"/>
  <c r="D318" i="4"/>
  <c r="D317" i="4"/>
  <c r="D22" i="32" l="1"/>
  <c r="F3" i="32"/>
  <c r="U355" i="4"/>
  <c r="V283" i="4"/>
  <c r="V284" i="4"/>
  <c r="V285" i="4"/>
  <c r="V286" i="4"/>
  <c r="V287" i="4"/>
  <c r="V288" i="4"/>
  <c r="V289" i="4"/>
  <c r="V290" i="4"/>
  <c r="V291" i="4"/>
  <c r="V292" i="4"/>
  <c r="V293" i="4"/>
  <c r="V294" i="4"/>
  <c r="V295" i="4"/>
  <c r="V296" i="4"/>
  <c r="V297" i="4"/>
  <c r="V298" i="4"/>
  <c r="V299" i="4"/>
  <c r="V300" i="4"/>
  <c r="V301" i="4"/>
  <c r="V302" i="4"/>
  <c r="V303" i="4"/>
  <c r="V304" i="4"/>
  <c r="V305" i="4"/>
  <c r="V306" i="4"/>
  <c r="V307" i="4"/>
  <c r="D49" i="4"/>
  <c r="N49" i="4" s="1"/>
  <c r="D50" i="4"/>
  <c r="N50" i="4" s="1"/>
  <c r="D51" i="4"/>
  <c r="N51" i="4" s="1"/>
  <c r="D52" i="4"/>
  <c r="N52" i="4" s="1"/>
  <c r="D53" i="4"/>
  <c r="N53" i="4" s="1"/>
  <c r="D54" i="4"/>
  <c r="N54" i="4" s="1"/>
  <c r="D55" i="4"/>
  <c r="N55" i="4" s="1"/>
  <c r="D56" i="4"/>
  <c r="N56" i="4" s="1"/>
  <c r="D57" i="4"/>
  <c r="N57" i="4" s="1"/>
  <c r="D58" i="4"/>
  <c r="N58" i="4" s="1"/>
  <c r="D59" i="4"/>
  <c r="N59" i="4" s="1"/>
  <c r="D60" i="4"/>
  <c r="N60" i="4" s="1"/>
  <c r="D61" i="4"/>
  <c r="N61" i="4" s="1"/>
  <c r="D62" i="4"/>
  <c r="N62" i="4" s="1"/>
  <c r="D63" i="4"/>
  <c r="N63" i="4" s="1"/>
  <c r="D64" i="4"/>
  <c r="N64" i="4" s="1"/>
  <c r="D65" i="4"/>
  <c r="N65" i="4" s="1"/>
  <c r="M49" i="4"/>
  <c r="M50" i="4"/>
  <c r="M51" i="4"/>
  <c r="M52" i="4"/>
  <c r="M53" i="4"/>
  <c r="M54" i="4"/>
  <c r="M55" i="4"/>
  <c r="M56" i="4"/>
  <c r="M57" i="4"/>
  <c r="M58" i="4"/>
  <c r="M59" i="4"/>
  <c r="M60" i="4"/>
  <c r="M61" i="4"/>
  <c r="M62" i="4"/>
  <c r="M63" i="4"/>
  <c r="M64" i="4"/>
  <c r="M65" i="4"/>
  <c r="M66" i="4"/>
  <c r="D124" i="4"/>
  <c r="P124" i="4" s="1"/>
  <c r="D125" i="4"/>
  <c r="P125" i="4" s="1"/>
  <c r="D126" i="4"/>
  <c r="P126" i="4" s="1"/>
  <c r="D127" i="4"/>
  <c r="P127" i="4" s="1"/>
  <c r="D128" i="4"/>
  <c r="P128" i="4" s="1"/>
  <c r="D129" i="4"/>
  <c r="D130" i="4"/>
  <c r="P130" i="4" s="1"/>
  <c r="D131" i="4"/>
  <c r="P131" i="4" s="1"/>
  <c r="D132" i="4"/>
  <c r="P132" i="4" s="1"/>
  <c r="D133" i="4"/>
  <c r="P133" i="4" s="1"/>
  <c r="D134" i="4"/>
  <c r="P134" i="4" s="1"/>
  <c r="D135" i="4"/>
  <c r="P135" i="4" s="1"/>
  <c r="D136" i="4"/>
  <c r="P136" i="4" s="1"/>
  <c r="D137" i="4"/>
  <c r="P137" i="4" s="1"/>
  <c r="D138" i="4"/>
  <c r="P138" i="4" s="1"/>
  <c r="D139" i="4"/>
  <c r="P139" i="4" s="1"/>
  <c r="D140" i="4"/>
  <c r="P140" i="4" s="1"/>
  <c r="D141" i="4"/>
  <c r="P141" i="4" s="1"/>
  <c r="D142" i="4"/>
  <c r="P142" i="4" s="1"/>
  <c r="D143" i="4"/>
  <c r="P143" i="4" s="1"/>
  <c r="D144" i="4"/>
  <c r="P144" i="4" s="1"/>
  <c r="D145" i="4"/>
  <c r="D146" i="4"/>
  <c r="P146" i="4" s="1"/>
  <c r="D147" i="4"/>
  <c r="P147" i="4" s="1"/>
  <c r="D148" i="4"/>
  <c r="P148" i="4" s="1"/>
  <c r="D149" i="4"/>
  <c r="P149" i="4" s="1"/>
  <c r="D150" i="4"/>
  <c r="P150" i="4" s="1"/>
  <c r="D151" i="4"/>
  <c r="P151" i="4" s="1"/>
  <c r="D152" i="4"/>
  <c r="P152" i="4" s="1"/>
  <c r="D153" i="4"/>
  <c r="P153" i="4" s="1"/>
  <c r="D154" i="4"/>
  <c r="P154" i="4" s="1"/>
  <c r="D155" i="4"/>
  <c r="P155" i="4" s="1"/>
  <c r="D156" i="4"/>
  <c r="P156" i="4" s="1"/>
  <c r="D157" i="4"/>
  <c r="O124" i="4"/>
  <c r="O125" i="4"/>
  <c r="O126" i="4"/>
  <c r="O127" i="4"/>
  <c r="O128" i="4"/>
  <c r="O129" i="4"/>
  <c r="P129" i="4"/>
  <c r="O130" i="4"/>
  <c r="O131" i="4"/>
  <c r="O132" i="4"/>
  <c r="O133" i="4"/>
  <c r="O134" i="4"/>
  <c r="O135" i="4"/>
  <c r="O136" i="4"/>
  <c r="O137" i="4"/>
  <c r="O138" i="4"/>
  <c r="O139" i="4"/>
  <c r="O140" i="4"/>
  <c r="O141" i="4"/>
  <c r="O142" i="4"/>
  <c r="O143" i="4"/>
  <c r="O144" i="4"/>
  <c r="O145" i="4"/>
  <c r="P145" i="4"/>
  <c r="O146" i="4"/>
  <c r="O147" i="4"/>
  <c r="O148" i="4"/>
  <c r="O149" i="4"/>
  <c r="O150" i="4"/>
  <c r="O151" i="4"/>
  <c r="O152" i="4"/>
  <c r="O153" i="4"/>
  <c r="O154" i="4"/>
  <c r="O155" i="4"/>
  <c r="O156" i="4"/>
  <c r="O157" i="4"/>
  <c r="P157" i="4"/>
  <c r="O158" i="4"/>
  <c r="P158" i="4"/>
  <c r="D257" i="4"/>
  <c r="R257" i="4" s="1"/>
  <c r="D256" i="4"/>
  <c r="R256" i="4" s="1"/>
  <c r="D255" i="4"/>
  <c r="R255" i="4" s="1"/>
  <c r="Q255" i="4"/>
  <c r="Q256" i="4"/>
  <c r="Q257" i="4"/>
  <c r="Q258" i="4"/>
  <c r="R258" i="4"/>
  <c r="Q259" i="4"/>
  <c r="R259" i="4"/>
  <c r="Q260" i="4"/>
  <c r="R260" i="4"/>
  <c r="Q261" i="4"/>
  <c r="R261" i="4"/>
  <c r="Q262" i="4"/>
  <c r="R262" i="4"/>
  <c r="Q263" i="4"/>
  <c r="R263" i="4"/>
  <c r="Q264" i="4"/>
  <c r="R264" i="4"/>
  <c r="Q265" i="4"/>
  <c r="R265" i="4"/>
  <c r="Q266" i="4"/>
  <c r="R266" i="4"/>
  <c r="Q267" i="4"/>
  <c r="R267" i="4"/>
  <c r="Q268" i="4"/>
  <c r="R268" i="4"/>
  <c r="Q269" i="4"/>
  <c r="R269" i="4"/>
  <c r="Q270" i="4"/>
  <c r="Q271" i="4"/>
  <c r="D238" i="4"/>
  <c r="R238" i="4" s="1"/>
  <c r="D239" i="4"/>
  <c r="R239" i="4" s="1"/>
  <c r="D240" i="4"/>
  <c r="R240" i="4" s="1"/>
  <c r="D241" i="4"/>
  <c r="R241" i="4" s="1"/>
  <c r="D242" i="4"/>
  <c r="R242" i="4" s="1"/>
  <c r="D243" i="4"/>
  <c r="R243" i="4" s="1"/>
  <c r="D244" i="4"/>
  <c r="R244" i="4" s="1"/>
  <c r="D245" i="4"/>
  <c r="R245" i="4" s="1"/>
  <c r="D246" i="4"/>
  <c r="R246" i="4" s="1"/>
  <c r="D247" i="4"/>
  <c r="R247" i="4" s="1"/>
  <c r="D248" i="4"/>
  <c r="R248" i="4" s="1"/>
  <c r="D249" i="4"/>
  <c r="R249" i="4" s="1"/>
  <c r="D250" i="4"/>
  <c r="R250" i="4" s="1"/>
  <c r="D251" i="4"/>
  <c r="R251" i="4" s="1"/>
  <c r="D252" i="4"/>
  <c r="R252" i="4" s="1"/>
  <c r="D253" i="4"/>
  <c r="R253" i="4" s="1"/>
  <c r="D254" i="4"/>
  <c r="R254" i="4" s="1"/>
  <c r="D270" i="4"/>
  <c r="R270" i="4" s="1"/>
  <c r="Q238" i="4"/>
  <c r="Q239" i="4"/>
  <c r="Q240" i="4"/>
  <c r="Q241" i="4"/>
  <c r="Q242" i="4"/>
  <c r="Q243" i="4"/>
  <c r="Q244" i="4"/>
  <c r="Q245" i="4"/>
  <c r="Q246" i="4"/>
  <c r="Q247" i="4"/>
  <c r="Q248" i="4"/>
  <c r="Q249" i="4"/>
  <c r="Q250" i="4"/>
  <c r="Q251" i="4"/>
  <c r="Q252" i="4"/>
  <c r="Q253" i="4"/>
  <c r="Q254" i="4"/>
  <c r="S315" i="4"/>
  <c r="S316" i="4"/>
  <c r="T316" i="4"/>
  <c r="S317" i="4"/>
  <c r="T317" i="4"/>
  <c r="S318" i="4"/>
  <c r="T318" i="4"/>
  <c r="S319" i="4"/>
  <c r="T319" i="4"/>
  <c r="S320" i="4"/>
  <c r="T320" i="4"/>
  <c r="S321" i="4"/>
  <c r="T321" i="4"/>
  <c r="S323" i="4"/>
  <c r="T323" i="4"/>
  <c r="S324" i="4"/>
  <c r="T324" i="4"/>
  <c r="S325" i="4"/>
  <c r="T325" i="4"/>
  <c r="S326" i="4"/>
  <c r="T326" i="4"/>
  <c r="S327" i="4"/>
  <c r="T327" i="4"/>
  <c r="S328" i="4"/>
  <c r="T328" i="4"/>
  <c r="S329" i="4"/>
  <c r="T329" i="4"/>
  <c r="S330" i="4"/>
  <c r="T330" i="4"/>
  <c r="S331" i="4"/>
  <c r="T331" i="4"/>
  <c r="S332" i="4"/>
  <c r="S333" i="4"/>
  <c r="S334" i="4"/>
  <c r="S335" i="4"/>
  <c r="S336" i="4"/>
  <c r="S337" i="4"/>
  <c r="S338" i="4"/>
  <c r="S339" i="4"/>
  <c r="S340" i="4"/>
  <c r="S341" i="4"/>
  <c r="S342" i="4"/>
  <c r="S343" i="4"/>
  <c r="S352" i="4"/>
  <c r="S353" i="4"/>
  <c r="S354" i="4"/>
  <c r="H3" i="32" l="1"/>
  <c r="F22" i="32"/>
  <c r="H22" i="32" s="1"/>
  <c r="H4" i="32"/>
  <c r="H5" i="32" s="1"/>
  <c r="H6" i="32" s="1"/>
  <c r="H7" i="32" s="1"/>
  <c r="H8" i="32" s="1"/>
  <c r="H9" i="32" s="1"/>
  <c r="H10" i="32" s="1"/>
  <c r="H11" i="32" s="1"/>
  <c r="H12" i="32" s="1"/>
  <c r="H13" i="32" s="1"/>
  <c r="H14" i="32" s="1"/>
  <c r="H15" i="32" s="1"/>
  <c r="H16" i="32" s="1"/>
  <c r="H17" i="32" s="1"/>
  <c r="H18" i="32" s="1"/>
  <c r="H19" i="32" s="1"/>
  <c r="H20" i="32" s="1"/>
  <c r="H21" i="32" s="1"/>
  <c r="V273" i="4"/>
  <c r="V274" i="4"/>
  <c r="V275" i="4"/>
  <c r="V276" i="4"/>
  <c r="V277" i="4"/>
  <c r="V278" i="4"/>
  <c r="V279" i="4"/>
  <c r="V280" i="4"/>
  <c r="V281" i="4"/>
  <c r="V282" i="4"/>
  <c r="V272" i="4"/>
  <c r="D273" i="4"/>
  <c r="W273" i="4" s="1"/>
  <c r="D274" i="4"/>
  <c r="W274" i="4" s="1"/>
  <c r="D275" i="4"/>
  <c r="W275" i="4" s="1"/>
  <c r="D276" i="4"/>
  <c r="W276" i="4" s="1"/>
  <c r="D277" i="4"/>
  <c r="W277" i="4" s="1"/>
  <c r="D278" i="4"/>
  <c r="W278" i="4" s="1"/>
  <c r="D279" i="4"/>
  <c r="W279" i="4" s="1"/>
  <c r="D280" i="4"/>
  <c r="W280" i="4" s="1"/>
  <c r="D281" i="4"/>
  <c r="W281" i="4" s="1"/>
  <c r="D282" i="4"/>
  <c r="W282" i="4" s="1"/>
  <c r="D283" i="4"/>
  <c r="W283" i="4" s="1"/>
  <c r="D284" i="4"/>
  <c r="D285" i="4"/>
  <c r="D286" i="4"/>
  <c r="D287" i="4"/>
  <c r="W287" i="4" s="1"/>
  <c r="D288" i="4"/>
  <c r="W288" i="4" s="1"/>
  <c r="D289" i="4"/>
  <c r="W289" i="4" s="1"/>
  <c r="D290" i="4"/>
  <c r="W290" i="4" s="1"/>
  <c r="D291" i="4"/>
  <c r="W291" i="4" s="1"/>
  <c r="D292" i="4"/>
  <c r="W292" i="4" s="1"/>
  <c r="D293" i="4"/>
  <c r="W293" i="4" s="1"/>
  <c r="D294" i="4"/>
  <c r="W294" i="4" s="1"/>
  <c r="D295" i="4"/>
  <c r="W295" i="4" s="1"/>
  <c r="D296" i="4"/>
  <c r="W296" i="4" s="1"/>
  <c r="D297" i="4"/>
  <c r="W297" i="4" s="1"/>
  <c r="D298" i="4"/>
  <c r="W298" i="4" s="1"/>
  <c r="D299" i="4"/>
  <c r="W299" i="4" s="1"/>
  <c r="D300" i="4"/>
  <c r="W300" i="4" s="1"/>
  <c r="D301" i="4"/>
  <c r="W301" i="4" s="1"/>
  <c r="D302" i="4"/>
  <c r="W302" i="4" s="1"/>
  <c r="D303" i="4"/>
  <c r="W303" i="4" s="1"/>
  <c r="D304" i="4"/>
  <c r="W304" i="4" s="1"/>
  <c r="D305" i="4"/>
  <c r="W305" i="4" s="1"/>
  <c r="D306" i="4"/>
  <c r="W306" i="4" s="1"/>
  <c r="D307" i="4"/>
  <c r="W307" i="4" s="1"/>
  <c r="Q226" i="4"/>
  <c r="Q227" i="4"/>
  <c r="Q228" i="4"/>
  <c r="Q229" i="4"/>
  <c r="Q230" i="4"/>
  <c r="Q231" i="4"/>
  <c r="Q232" i="4"/>
  <c r="Q233" i="4"/>
  <c r="Q234" i="4"/>
  <c r="Q235" i="4"/>
  <c r="Q236" i="4"/>
  <c r="Q237" i="4"/>
  <c r="D226" i="4"/>
  <c r="R226" i="4" s="1"/>
  <c r="D227" i="4"/>
  <c r="R227" i="4" s="1"/>
  <c r="D228" i="4"/>
  <c r="R228" i="4" s="1"/>
  <c r="D229" i="4"/>
  <c r="R229" i="4" s="1"/>
  <c r="D230" i="4"/>
  <c r="R230" i="4" s="1"/>
  <c r="D231" i="4"/>
  <c r="R231" i="4" s="1"/>
  <c r="D232" i="4"/>
  <c r="R232" i="4" s="1"/>
  <c r="D233" i="4"/>
  <c r="R233" i="4" s="1"/>
  <c r="D234" i="4"/>
  <c r="R234" i="4" s="1"/>
  <c r="D235" i="4"/>
  <c r="R235" i="4" s="1"/>
  <c r="D236" i="4"/>
  <c r="R236" i="4" s="1"/>
  <c r="D237" i="4"/>
  <c r="R237" i="4" s="1"/>
  <c r="D271" i="4"/>
  <c r="R271" i="4" s="1"/>
  <c r="D272" i="4"/>
  <c r="W272" i="4" s="1"/>
  <c r="O113" i="4"/>
  <c r="O114" i="4"/>
  <c r="O115" i="4"/>
  <c r="O116" i="4"/>
  <c r="O117" i="4"/>
  <c r="O118" i="4"/>
  <c r="O119" i="4"/>
  <c r="O120" i="4"/>
  <c r="O121" i="4"/>
  <c r="O122" i="4"/>
  <c r="O123" i="4"/>
  <c r="D113" i="4"/>
  <c r="P113" i="4" s="1"/>
  <c r="D114" i="4"/>
  <c r="P114" i="4" s="1"/>
  <c r="D115" i="4"/>
  <c r="P115" i="4" s="1"/>
  <c r="D116" i="4"/>
  <c r="P116" i="4" s="1"/>
  <c r="D117" i="4"/>
  <c r="P117" i="4" s="1"/>
  <c r="D118" i="4"/>
  <c r="P118" i="4" s="1"/>
  <c r="D119" i="4"/>
  <c r="P119" i="4" s="1"/>
  <c r="D120" i="4"/>
  <c r="P120" i="4" s="1"/>
  <c r="D121" i="4"/>
  <c r="P121" i="4" s="1"/>
  <c r="D122" i="4"/>
  <c r="P122" i="4" s="1"/>
  <c r="D123" i="4"/>
  <c r="P123" i="4" s="1"/>
  <c r="D36" i="4"/>
  <c r="M48" i="4"/>
  <c r="M47" i="4"/>
  <c r="M46" i="4"/>
  <c r="M45" i="4"/>
  <c r="K182" i="4"/>
  <c r="K183" i="4"/>
  <c r="K184" i="4"/>
  <c r="L184" i="4"/>
  <c r="K185" i="4"/>
  <c r="L185" i="4"/>
  <c r="K186" i="4"/>
  <c r="L186" i="4"/>
  <c r="K187" i="4"/>
  <c r="L187" i="4"/>
  <c r="K188" i="4"/>
  <c r="L188" i="4"/>
  <c r="K189" i="4"/>
  <c r="L189" i="4"/>
  <c r="K190" i="4"/>
  <c r="L190" i="4"/>
  <c r="K191" i="4"/>
  <c r="L191" i="4"/>
  <c r="K192" i="4"/>
  <c r="L192" i="4"/>
  <c r="K193" i="4"/>
  <c r="L193" i="4"/>
  <c r="K194" i="4"/>
  <c r="L194" i="4"/>
  <c r="K195" i="4"/>
  <c r="L195" i="4"/>
  <c r="K196" i="4"/>
  <c r="L196" i="4"/>
  <c r="K197" i="4"/>
  <c r="L197" i="4"/>
  <c r="K198" i="4"/>
  <c r="K199" i="4"/>
  <c r="V355" i="4" l="1"/>
  <c r="W286" i="4"/>
  <c r="W285" i="4"/>
  <c r="W284" i="4"/>
  <c r="W355" i="4"/>
  <c r="D42" i="4"/>
  <c r="D43" i="4"/>
  <c r="D44" i="4"/>
  <c r="D104" i="4"/>
  <c r="D105" i="4"/>
  <c r="D106" i="4"/>
  <c r="D107" i="4"/>
  <c r="D108" i="4"/>
  <c r="D109" i="4"/>
  <c r="D110" i="4"/>
  <c r="D111" i="4"/>
  <c r="D112" i="4"/>
  <c r="D84" i="4" l="1"/>
  <c r="D85" i="4"/>
  <c r="D86" i="4"/>
  <c r="D87" i="4"/>
  <c r="D88" i="4"/>
  <c r="D89" i="4"/>
  <c r="D90" i="4"/>
  <c r="D91" i="4"/>
  <c r="D92" i="4"/>
  <c r="D93" i="4"/>
  <c r="D94" i="4"/>
  <c r="D95" i="4"/>
  <c r="D96" i="4"/>
  <c r="D97" i="4"/>
  <c r="D98" i="4"/>
  <c r="D99" i="4"/>
  <c r="D100" i="4"/>
  <c r="D101" i="4"/>
  <c r="D102" i="4"/>
  <c r="D216" i="4"/>
  <c r="D217" i="4"/>
  <c r="D218" i="4"/>
  <c r="D219" i="4"/>
  <c r="D220" i="4"/>
  <c r="D221" i="4"/>
  <c r="D222" i="4"/>
  <c r="D223" i="4"/>
  <c r="D224" i="4"/>
  <c r="D225" i="4"/>
  <c r="D215" i="4" l="1"/>
  <c r="P112" i="4"/>
  <c r="O112" i="4"/>
  <c r="P111" i="4"/>
  <c r="O111" i="4"/>
  <c r="P110" i="4"/>
  <c r="O110" i="4"/>
  <c r="P109" i="4"/>
  <c r="O109" i="4"/>
  <c r="P108" i="4"/>
  <c r="O108" i="4"/>
  <c r="P107" i="4"/>
  <c r="O107" i="4"/>
  <c r="D45" i="4"/>
  <c r="N45" i="4" s="1"/>
  <c r="D46" i="4"/>
  <c r="N46" i="4" s="1"/>
  <c r="D47" i="4"/>
  <c r="N47" i="4" s="1"/>
  <c r="D48" i="4"/>
  <c r="N48" i="4" s="1"/>
  <c r="D66" i="4"/>
  <c r="N66" i="4" s="1"/>
  <c r="D7" i="4" l="1"/>
  <c r="D159" i="4"/>
  <c r="D214" i="4" l="1"/>
  <c r="R214" i="4" s="1"/>
  <c r="D213" i="4"/>
  <c r="R213" i="4" s="1"/>
  <c r="D212" i="4"/>
  <c r="R212" i="4" s="1"/>
  <c r="Q212" i="4"/>
  <c r="Q213" i="4"/>
  <c r="Q214" i="4"/>
  <c r="Q215" i="4"/>
  <c r="R215" i="4"/>
  <c r="Q216" i="4"/>
  <c r="R216" i="4"/>
  <c r="Q217" i="4"/>
  <c r="R217" i="4"/>
  <c r="Q218" i="4"/>
  <c r="R218" i="4"/>
  <c r="Q219" i="4"/>
  <c r="R219" i="4"/>
  <c r="Q220" i="4"/>
  <c r="R220" i="4"/>
  <c r="Q221" i="4"/>
  <c r="R221" i="4"/>
  <c r="Q222" i="4"/>
  <c r="R222" i="4"/>
  <c r="Q223" i="4"/>
  <c r="R223" i="4"/>
  <c r="Q224" i="4"/>
  <c r="R224" i="4"/>
  <c r="Q225" i="4"/>
  <c r="R225" i="4"/>
  <c r="M41" i="4"/>
  <c r="M42" i="4"/>
  <c r="M43" i="4"/>
  <c r="O101" i="4"/>
  <c r="O102" i="4"/>
  <c r="O103" i="4"/>
  <c r="O104" i="4"/>
  <c r="P101" i="4"/>
  <c r="P102" i="4"/>
  <c r="D103" i="4"/>
  <c r="P103" i="4" s="1"/>
  <c r="P104" i="4"/>
  <c r="M40" i="4"/>
  <c r="M39" i="4"/>
  <c r="D39" i="4"/>
  <c r="N39" i="4" s="1"/>
  <c r="D40" i="4"/>
  <c r="N40" i="4" s="1"/>
  <c r="D41" i="4"/>
  <c r="N41" i="4" s="1"/>
  <c r="N42" i="4"/>
  <c r="N43" i="4"/>
  <c r="N44" i="4"/>
  <c r="P100" i="4" l="1"/>
  <c r="O100" i="4"/>
  <c r="P99" i="4"/>
  <c r="O99" i="4"/>
  <c r="P98" i="4"/>
  <c r="O98" i="4"/>
  <c r="P97" i="4"/>
  <c r="O97" i="4"/>
  <c r="P96" i="4" l="1"/>
  <c r="O96" i="4"/>
  <c r="P95" i="4"/>
  <c r="O95" i="4"/>
  <c r="I6" i="1" l="1"/>
  <c r="S310" i="4"/>
  <c r="S311" i="4"/>
  <c r="S312" i="4"/>
  <c r="S313" i="4"/>
  <c r="S314" i="4"/>
  <c r="S309" i="4"/>
  <c r="Q201" i="4"/>
  <c r="Q202" i="4"/>
  <c r="Q203" i="4"/>
  <c r="Q204" i="4"/>
  <c r="Q205" i="4"/>
  <c r="Q206" i="4"/>
  <c r="Q207" i="4"/>
  <c r="Q208" i="4"/>
  <c r="Q209" i="4"/>
  <c r="Q210" i="4"/>
  <c r="Q211" i="4"/>
  <c r="Q200" i="4"/>
  <c r="O87" i="4"/>
  <c r="P87" i="4"/>
  <c r="O88" i="4"/>
  <c r="P88" i="4"/>
  <c r="O89" i="4"/>
  <c r="P89" i="4"/>
  <c r="O90" i="4"/>
  <c r="P90" i="4"/>
  <c r="O91" i="4"/>
  <c r="P91" i="4"/>
  <c r="O92" i="4"/>
  <c r="P92" i="4"/>
  <c r="O93" i="4"/>
  <c r="P93" i="4"/>
  <c r="O94" i="4"/>
  <c r="P94" i="4"/>
  <c r="O105" i="4"/>
  <c r="P105" i="4"/>
  <c r="O106" i="4"/>
  <c r="P106" i="4"/>
  <c r="O68" i="4"/>
  <c r="O69" i="4"/>
  <c r="O70" i="4"/>
  <c r="O71" i="4"/>
  <c r="O72" i="4"/>
  <c r="O73" i="4"/>
  <c r="O74" i="4"/>
  <c r="O75" i="4"/>
  <c r="O76" i="4"/>
  <c r="O77" i="4"/>
  <c r="O78" i="4"/>
  <c r="O79" i="4"/>
  <c r="O80" i="4"/>
  <c r="O81" i="4"/>
  <c r="O82" i="4"/>
  <c r="O83" i="4"/>
  <c r="O84" i="4"/>
  <c r="O85" i="4"/>
  <c r="O86" i="4"/>
  <c r="O67" i="4"/>
  <c r="M8" i="4"/>
  <c r="M9" i="4"/>
  <c r="M10" i="4"/>
  <c r="M11" i="4"/>
  <c r="M12" i="4"/>
  <c r="M13" i="4"/>
  <c r="M14" i="4"/>
  <c r="M15" i="4"/>
  <c r="M16" i="4"/>
  <c r="M17" i="4"/>
  <c r="M18" i="4"/>
  <c r="M19" i="4"/>
  <c r="M20" i="4"/>
  <c r="M21" i="4"/>
  <c r="M22" i="4"/>
  <c r="M23" i="4"/>
  <c r="M24" i="4"/>
  <c r="M25" i="4"/>
  <c r="M26" i="4"/>
  <c r="M27" i="4"/>
  <c r="M28" i="4"/>
  <c r="M29" i="4"/>
  <c r="M30" i="4"/>
  <c r="M31" i="4"/>
  <c r="M32" i="4"/>
  <c r="M33" i="4"/>
  <c r="M34" i="4"/>
  <c r="M35" i="4"/>
  <c r="M36" i="4"/>
  <c r="M37" i="4"/>
  <c r="M38" i="4"/>
  <c r="M44" i="4"/>
  <c r="M7" i="4"/>
  <c r="K161" i="4"/>
  <c r="K162" i="4"/>
  <c r="K163" i="4"/>
  <c r="K164" i="4"/>
  <c r="K165" i="4"/>
  <c r="K166" i="4"/>
  <c r="K167" i="4"/>
  <c r="K168" i="4"/>
  <c r="K169" i="4"/>
  <c r="K170" i="4"/>
  <c r="K171" i="4"/>
  <c r="K172" i="4"/>
  <c r="K173" i="4"/>
  <c r="K174" i="4"/>
  <c r="K175" i="4"/>
  <c r="K176" i="4"/>
  <c r="K177" i="4"/>
  <c r="K178" i="4"/>
  <c r="K179" i="4"/>
  <c r="K180" i="4"/>
  <c r="K181" i="4"/>
  <c r="K160" i="4"/>
  <c r="K355" i="4" l="1"/>
  <c r="M355" i="4"/>
  <c r="Q355" i="4"/>
  <c r="O355" i="4"/>
  <c r="S355" i="4"/>
  <c r="N7" i="4" l="1"/>
  <c r="D8" i="4"/>
  <c r="N8" i="4" s="1"/>
  <c r="D7" i="1"/>
  <c r="D204" i="4" l="1"/>
  <c r="R204" i="4" s="1"/>
  <c r="D205" i="4"/>
  <c r="R205" i="4" s="1"/>
  <c r="D206" i="4"/>
  <c r="R206" i="4" s="1"/>
  <c r="D207" i="4"/>
  <c r="R207" i="4" s="1"/>
  <c r="D208" i="4"/>
  <c r="R208" i="4" s="1"/>
  <c r="D209" i="4"/>
  <c r="R209" i="4" s="1"/>
  <c r="D210" i="4"/>
  <c r="R210" i="4" s="1"/>
  <c r="D211" i="4"/>
  <c r="R211" i="4" s="1"/>
  <c r="D308" i="4"/>
  <c r="D83" i="4"/>
  <c r="P83" i="4" s="1"/>
  <c r="P84" i="4"/>
  <c r="P85" i="4"/>
  <c r="P86" i="4"/>
  <c r="L159" i="4"/>
  <c r="D160" i="4"/>
  <c r="L160" i="4" s="1"/>
  <c r="D161" i="4"/>
  <c r="L161" i="4" s="1"/>
  <c r="D162" i="4"/>
  <c r="L162" i="4" s="1"/>
  <c r="D163" i="4"/>
  <c r="L163" i="4" s="1"/>
  <c r="D164" i="4"/>
  <c r="L164" i="4" s="1"/>
  <c r="D165" i="4"/>
  <c r="L165" i="4" s="1"/>
  <c r="D166" i="4"/>
  <c r="L166" i="4" s="1"/>
  <c r="D167" i="4"/>
  <c r="L167" i="4" s="1"/>
  <c r="D168" i="4"/>
  <c r="L168" i="4" s="1"/>
  <c r="D169" i="4"/>
  <c r="L169" i="4" s="1"/>
  <c r="D170" i="4"/>
  <c r="L170" i="4" s="1"/>
  <c r="D171" i="4"/>
  <c r="L171" i="4" s="1"/>
  <c r="D172" i="4"/>
  <c r="L172" i="4" s="1"/>
  <c r="D173" i="4"/>
  <c r="L173" i="4" s="1"/>
  <c r="D174" i="4"/>
  <c r="L174" i="4" s="1"/>
  <c r="D175" i="4"/>
  <c r="L175" i="4" s="1"/>
  <c r="D176" i="4"/>
  <c r="L176" i="4" s="1"/>
  <c r="D177" i="4"/>
  <c r="L177" i="4" s="1"/>
  <c r="D178" i="4"/>
  <c r="L178" i="4" s="1"/>
  <c r="D179" i="4"/>
  <c r="L179" i="4" s="1"/>
  <c r="D180" i="4"/>
  <c r="L180" i="4" s="1"/>
  <c r="D181" i="4"/>
  <c r="L181" i="4" s="1"/>
  <c r="D182" i="4"/>
  <c r="L182" i="4" s="1"/>
  <c r="D183" i="4"/>
  <c r="L183" i="4" s="1"/>
  <c r="D198" i="4"/>
  <c r="L198" i="4" s="1"/>
  <c r="D199" i="4"/>
  <c r="L199" i="4" s="1"/>
  <c r="D25" i="4"/>
  <c r="N25" i="4" s="1"/>
  <c r="D26" i="4"/>
  <c r="N26" i="4" s="1"/>
  <c r="D27" i="4"/>
  <c r="N27" i="4" s="1"/>
  <c r="D28" i="4"/>
  <c r="N28" i="4" s="1"/>
  <c r="D29" i="4"/>
  <c r="N29" i="4" s="1"/>
  <c r="D30" i="4"/>
  <c r="N30" i="4" s="1"/>
  <c r="D31" i="4"/>
  <c r="N31" i="4" s="1"/>
  <c r="D32" i="4"/>
  <c r="N32" i="4" s="1"/>
  <c r="D33" i="4"/>
  <c r="N33" i="4" s="1"/>
  <c r="D34" i="4"/>
  <c r="N34" i="4" s="1"/>
  <c r="D35" i="4"/>
  <c r="N35" i="4" s="1"/>
  <c r="N36" i="4"/>
  <c r="D37" i="4"/>
  <c r="N37" i="4" s="1"/>
  <c r="D38" i="4"/>
  <c r="N38" i="4" s="1"/>
  <c r="D67" i="4"/>
  <c r="P67" i="4" s="1"/>
  <c r="D68" i="4"/>
  <c r="P68" i="4" s="1"/>
  <c r="D69" i="4"/>
  <c r="P69" i="4" s="1"/>
  <c r="D70" i="4"/>
  <c r="P70" i="4" s="1"/>
  <c r="D71" i="4"/>
  <c r="P71" i="4" s="1"/>
  <c r="D72" i="4"/>
  <c r="P72" i="4" s="1"/>
  <c r="D73" i="4"/>
  <c r="P73" i="4" s="1"/>
  <c r="D74" i="4"/>
  <c r="P74" i="4" s="1"/>
  <c r="D75" i="4"/>
  <c r="P75" i="4" s="1"/>
  <c r="D76" i="4"/>
  <c r="P76" i="4" s="1"/>
  <c r="D77" i="4"/>
  <c r="P77" i="4" s="1"/>
  <c r="D78" i="4"/>
  <c r="P78" i="4" s="1"/>
  <c r="D79" i="4"/>
  <c r="P79" i="4" s="1"/>
  <c r="D80" i="4"/>
  <c r="P80" i="4" s="1"/>
  <c r="D81" i="4"/>
  <c r="P81" i="4" s="1"/>
  <c r="D82" i="4"/>
  <c r="P82" i="4" s="1"/>
  <c r="D24" i="4"/>
  <c r="N24" i="4" s="1"/>
  <c r="D23" i="4"/>
  <c r="N23" i="4" s="1"/>
  <c r="D22" i="4"/>
  <c r="N22" i="4" s="1"/>
  <c r="D21" i="4"/>
  <c r="N21" i="4" s="1"/>
  <c r="D14" i="4"/>
  <c r="N14" i="4" s="1"/>
  <c r="P355" i="4" l="1"/>
  <c r="L355" i="4"/>
  <c r="D20" i="4"/>
  <c r="N20" i="4" s="1"/>
  <c r="D19" i="4"/>
  <c r="N19" i="4" s="1"/>
  <c r="D18" i="4"/>
  <c r="N18" i="4" s="1"/>
  <c r="D17" i="4"/>
  <c r="N17" i="4" s="1"/>
  <c r="D16" i="4"/>
  <c r="N16" i="4" s="1"/>
  <c r="D15" i="4"/>
  <c r="N15" i="4" s="1"/>
  <c r="D6" i="4" l="1"/>
  <c r="D201" i="4"/>
  <c r="R201" i="4" s="1"/>
  <c r="D202" i="4"/>
  <c r="R202" i="4" s="1"/>
  <c r="D203" i="4"/>
  <c r="R203" i="4" s="1"/>
  <c r="D36" i="1" l="1"/>
  <c r="D37" i="1"/>
  <c r="D38" i="1"/>
  <c r="D39" i="1"/>
  <c r="D40" i="1"/>
  <c r="D41" i="1"/>
  <c r="D42" i="1"/>
  <c r="D43" i="1"/>
  <c r="D44" i="1"/>
  <c r="D45" i="1"/>
  <c r="D46" i="1"/>
  <c r="D47" i="1"/>
  <c r="D48" i="1"/>
  <c r="D49" i="1"/>
  <c r="F355" i="4" l="1"/>
  <c r="D354" i="4"/>
  <c r="D353" i="4"/>
  <c r="D352" i="4"/>
  <c r="D343" i="4"/>
  <c r="T343" i="4" s="1"/>
  <c r="D342" i="4"/>
  <c r="T342" i="4" s="1"/>
  <c r="D341" i="4"/>
  <c r="T341" i="4" s="1"/>
  <c r="D315" i="4"/>
  <c r="T315" i="4" s="1"/>
  <c r="D314" i="4"/>
  <c r="T314" i="4" s="1"/>
  <c r="D313" i="4"/>
  <c r="T313" i="4" s="1"/>
  <c r="D312" i="4"/>
  <c r="T312" i="4" s="1"/>
  <c r="D311" i="4"/>
  <c r="T311" i="4" s="1"/>
  <c r="D310" i="4"/>
  <c r="T310" i="4" s="1"/>
  <c r="D309" i="4"/>
  <c r="T309" i="4" s="1"/>
  <c r="D200" i="4"/>
  <c r="R200" i="4" s="1"/>
  <c r="D13" i="4"/>
  <c r="N13" i="4" s="1"/>
  <c r="D12" i="4"/>
  <c r="N12" i="4" s="1"/>
  <c r="D11" i="4"/>
  <c r="N11" i="4" s="1"/>
  <c r="D10" i="4"/>
  <c r="N10" i="4" s="1"/>
  <c r="D9" i="4"/>
  <c r="V57" i="1"/>
  <c r="F57" i="1"/>
  <c r="C57" i="1"/>
  <c r="H57" i="1"/>
  <c r="I57" i="1"/>
  <c r="K57" i="1"/>
  <c r="L57" i="1"/>
  <c r="N57" i="1"/>
  <c r="O57" i="1"/>
  <c r="P57" i="1"/>
  <c r="Q57" i="1"/>
  <c r="S57" i="1"/>
  <c r="T57" i="1"/>
  <c r="U57" i="1"/>
  <c r="B57" i="1"/>
  <c r="D9" i="1"/>
  <c r="D10" i="1"/>
  <c r="D11" i="1"/>
  <c r="D12" i="1"/>
  <c r="D13" i="1"/>
  <c r="D14" i="1"/>
  <c r="D15" i="1"/>
  <c r="D16" i="1"/>
  <c r="D17" i="1"/>
  <c r="D18" i="1"/>
  <c r="D19" i="1"/>
  <c r="D20" i="1"/>
  <c r="D21" i="1"/>
  <c r="D22" i="1"/>
  <c r="D23" i="1"/>
  <c r="D24" i="1"/>
  <c r="D25" i="1"/>
  <c r="D26" i="1"/>
  <c r="D27" i="1"/>
  <c r="D28" i="1"/>
  <c r="D29" i="1"/>
  <c r="D30" i="1"/>
  <c r="D31" i="1"/>
  <c r="D32" i="1"/>
  <c r="D33" i="1"/>
  <c r="D34" i="1"/>
  <c r="D35" i="1"/>
  <c r="D50" i="1"/>
  <c r="D51" i="1"/>
  <c r="D52" i="1"/>
  <c r="D53" i="1"/>
  <c r="D54" i="1"/>
  <c r="D55" i="1"/>
  <c r="D56" i="1"/>
  <c r="D8" i="1"/>
  <c r="D6" i="1"/>
  <c r="J6" i="1" s="1"/>
  <c r="R355" i="4" l="1"/>
  <c r="T352" i="4"/>
  <c r="T353" i="4"/>
  <c r="T354" i="4"/>
  <c r="D355" i="4"/>
  <c r="D356" i="4" s="1"/>
  <c r="N9" i="4"/>
  <c r="N355" i="4" s="1"/>
  <c r="D57" i="1"/>
  <c r="D58" i="1" s="1"/>
  <c r="T355" i="4" l="1"/>
</calcChain>
</file>

<file path=xl/sharedStrings.xml><?xml version="1.0" encoding="utf-8"?>
<sst xmlns="http://schemas.openxmlformats.org/spreadsheetml/2006/main" count="2946" uniqueCount="279">
  <si>
    <t>م</t>
  </si>
  <si>
    <t>الكميه</t>
  </si>
  <si>
    <t>السعر</t>
  </si>
  <si>
    <t>اجمالي القيمه</t>
  </si>
  <si>
    <t>B1</t>
  </si>
  <si>
    <t>B2</t>
  </si>
  <si>
    <t>B3</t>
  </si>
  <si>
    <t>B4</t>
  </si>
  <si>
    <t>B5</t>
  </si>
  <si>
    <t>B7+8+9</t>
  </si>
  <si>
    <t>B11</t>
  </si>
  <si>
    <t>A</t>
  </si>
  <si>
    <t>توزيع علي المشروعات</t>
  </si>
  <si>
    <t>توريد</t>
  </si>
  <si>
    <t>الاجمالي</t>
  </si>
  <si>
    <t>سند التوريد</t>
  </si>
  <si>
    <t>التاريخ</t>
  </si>
  <si>
    <t>محمد علي</t>
  </si>
  <si>
    <t>حساب قديم</t>
  </si>
  <si>
    <t>اسمنت</t>
  </si>
  <si>
    <t>قديم</t>
  </si>
  <si>
    <t>27/7/2022</t>
  </si>
  <si>
    <t>دار الجوده</t>
  </si>
  <si>
    <t>العاديه</t>
  </si>
  <si>
    <t>لودر</t>
  </si>
  <si>
    <t>رماله</t>
  </si>
  <si>
    <t>التوصيف</t>
  </si>
  <si>
    <t>سى ووتر</t>
  </si>
  <si>
    <t>عمود3</t>
  </si>
  <si>
    <t>سقف 3</t>
  </si>
  <si>
    <t>عمود 4</t>
  </si>
  <si>
    <t>سقف 4</t>
  </si>
  <si>
    <t>عمود 5</t>
  </si>
  <si>
    <t>سقف 6</t>
  </si>
  <si>
    <t>عمود 6</t>
  </si>
  <si>
    <t>سقف 5</t>
  </si>
  <si>
    <t>خوازيق</t>
  </si>
  <si>
    <t>احلال</t>
  </si>
  <si>
    <t>اللبشه</t>
  </si>
  <si>
    <t>عمود 1</t>
  </si>
  <si>
    <t>سقف 1</t>
  </si>
  <si>
    <t>حفر</t>
  </si>
  <si>
    <t>مبانى</t>
  </si>
  <si>
    <t>عمود 9</t>
  </si>
  <si>
    <t>سقف 9</t>
  </si>
  <si>
    <t>عمود 10</t>
  </si>
  <si>
    <t>سقف 10</t>
  </si>
  <si>
    <t>عمود 11</t>
  </si>
  <si>
    <t>تاريخ التوريد</t>
  </si>
  <si>
    <t>شيك</t>
  </si>
  <si>
    <t>مقدم عقود 3 شقق</t>
  </si>
  <si>
    <t>حديد</t>
  </si>
  <si>
    <t>اسمنت العسكرى</t>
  </si>
  <si>
    <t>اسمنت بنى سويف</t>
  </si>
  <si>
    <t xml:space="preserve"> سى ووتر15 شكاره</t>
  </si>
  <si>
    <t>بيد الحاج احمد</t>
  </si>
  <si>
    <t>سقف 11</t>
  </si>
  <si>
    <t>عمود 7</t>
  </si>
  <si>
    <t>عمود2</t>
  </si>
  <si>
    <t>سقف 2</t>
  </si>
  <si>
    <t>عمود 3</t>
  </si>
  <si>
    <t>عمود 8</t>
  </si>
  <si>
    <t>فولي</t>
  </si>
  <si>
    <t>رمل</t>
  </si>
  <si>
    <t>بازلت</t>
  </si>
  <si>
    <t>سقف 7</t>
  </si>
  <si>
    <t>فولى</t>
  </si>
  <si>
    <t>عمود5</t>
  </si>
  <si>
    <t>سقف5</t>
  </si>
  <si>
    <t>سقف 8</t>
  </si>
  <si>
    <t>مخصوص</t>
  </si>
  <si>
    <t>زلط</t>
  </si>
  <si>
    <t>عمود11</t>
  </si>
  <si>
    <t>سقف11</t>
  </si>
  <si>
    <t>عمود7</t>
  </si>
  <si>
    <t>سقف7</t>
  </si>
  <si>
    <t>عمود8</t>
  </si>
  <si>
    <t>سقف8</t>
  </si>
  <si>
    <t>عمود9</t>
  </si>
  <si>
    <t>حفر900متر-b7</t>
  </si>
  <si>
    <t>اللبشة</t>
  </si>
  <si>
    <t>عمود1</t>
  </si>
  <si>
    <t>سقف1</t>
  </si>
  <si>
    <t>.سقف1</t>
  </si>
  <si>
    <t>سقف2</t>
  </si>
  <si>
    <t>مباني</t>
  </si>
  <si>
    <t>A 6</t>
  </si>
  <si>
    <t>حفر 1080م × 20</t>
  </si>
  <si>
    <t>فولى ابيض</t>
  </si>
  <si>
    <t>العادية</t>
  </si>
  <si>
    <t>مباني والعادية</t>
  </si>
  <si>
    <t>لبشه</t>
  </si>
  <si>
    <t>البيـــــــــــــــــــــان</t>
  </si>
  <si>
    <t>محاره</t>
  </si>
  <si>
    <t>عمود 2</t>
  </si>
  <si>
    <t>مخصوص موحد</t>
  </si>
  <si>
    <t>31-7-2023 حتى 14-8-2023</t>
  </si>
  <si>
    <t>سن6</t>
  </si>
  <si>
    <t>سن2</t>
  </si>
  <si>
    <t>المنشية</t>
  </si>
  <si>
    <t>دفعات نقدية منصرفه للمورد</t>
  </si>
  <si>
    <t>سند صرف رقم</t>
  </si>
  <si>
    <t>تاريخ السند</t>
  </si>
  <si>
    <t>A6</t>
  </si>
  <si>
    <t>ابراج المستقبل</t>
  </si>
  <si>
    <t>B7</t>
  </si>
  <si>
    <t>اجمالى الفواتير</t>
  </si>
  <si>
    <t>اجمالى المسدد</t>
  </si>
  <si>
    <t>الرصيد</t>
  </si>
  <si>
    <t>رصيد  سابق</t>
  </si>
  <si>
    <t>سداد سابق من خزينة الحاج احمد</t>
  </si>
  <si>
    <t>حساب محمد كشري / تشوين</t>
  </si>
  <si>
    <t>نادي المحافظة</t>
  </si>
  <si>
    <t>7/9/20203</t>
  </si>
  <si>
    <t>حساب محمد كشري / تشوين
موقع - باغوص 2</t>
  </si>
  <si>
    <t>9-112023</t>
  </si>
  <si>
    <t>جرار</t>
  </si>
  <si>
    <t>خرسانه</t>
  </si>
  <si>
    <t>برج المنيرة
قحافة</t>
  </si>
  <si>
    <t xml:space="preserve">رمل </t>
  </si>
  <si>
    <t>جرار صغير</t>
  </si>
  <si>
    <t>2 جرار صغير</t>
  </si>
  <si>
    <t xml:space="preserve">صبه سقف </t>
  </si>
  <si>
    <t>A 10</t>
  </si>
  <si>
    <t>1170م حفر</t>
  </si>
  <si>
    <t>مخصوص - موحده</t>
  </si>
  <si>
    <t>فينو - العادية</t>
  </si>
  <si>
    <t>رمل - العادية</t>
  </si>
  <si>
    <t>تسوية</t>
  </si>
  <si>
    <t>ملاحظات</t>
  </si>
  <si>
    <t xml:space="preserve">6نقلات كبار </t>
  </si>
  <si>
    <t xml:space="preserve">3نقلات كبار </t>
  </si>
  <si>
    <t xml:space="preserve">2نقلة كبيرة </t>
  </si>
  <si>
    <t>نقلة كبيرة</t>
  </si>
  <si>
    <t>2عربية صغيرة ×600ج</t>
  </si>
  <si>
    <t xml:space="preserve">توقيع المورد </t>
  </si>
  <si>
    <t>...................</t>
  </si>
  <si>
    <t>توقيع الحسابات</t>
  </si>
  <si>
    <t>......................</t>
  </si>
  <si>
    <t>تجميع جزئي</t>
  </si>
  <si>
    <t>مخصوص موحده</t>
  </si>
  <si>
    <t>25نقله</t>
  </si>
  <si>
    <t>للعادية</t>
  </si>
  <si>
    <t xml:space="preserve"> للعادية3نقلات</t>
  </si>
  <si>
    <t>B 2</t>
  </si>
  <si>
    <t>B 4</t>
  </si>
  <si>
    <t>B 5</t>
  </si>
  <si>
    <t>B 7</t>
  </si>
  <si>
    <t>B 11</t>
  </si>
  <si>
    <t>الموقع</t>
  </si>
  <si>
    <t>المدين</t>
  </si>
  <si>
    <t>الدائن</t>
  </si>
  <si>
    <t>الاجمالى</t>
  </si>
  <si>
    <t>تجميع تجزئي</t>
  </si>
  <si>
    <t>بدون سند تم سداد كامل القيمة</t>
  </si>
  <si>
    <t>ح قارون 2023</t>
  </si>
  <si>
    <t>اجمالي المدين</t>
  </si>
  <si>
    <t>اجمالى الدائن</t>
  </si>
  <si>
    <t>البيان</t>
  </si>
  <si>
    <r>
      <t xml:space="preserve">تم اغلاق ومراجعة الحساب بين الحاج احمد والحاج محمد واغلاقه على ذلك </t>
    </r>
    <r>
      <rPr>
        <sz val="11"/>
        <color theme="1"/>
        <rFont val="Calibri"/>
        <family val="2"/>
      </rPr>
      <t>↓</t>
    </r>
  </si>
  <si>
    <t>خصم قيمة سيارة سبورتاج</t>
  </si>
  <si>
    <t xml:space="preserve">خصم قيمة بازلت - جمال </t>
  </si>
  <si>
    <t xml:space="preserve">خصم قيمة بازلت - حواس </t>
  </si>
  <si>
    <t>خصم حساب المنارة</t>
  </si>
  <si>
    <t>تم السداد نقدي بسند صرف 2153 بتاريخ 1-1-2024</t>
  </si>
  <si>
    <t>تم سداد كامل القيمة لكل ابراج قارون حتى 31-12-2023 ماعدا برج A3</t>
  </si>
  <si>
    <t>الرصيد النهائي</t>
  </si>
  <si>
    <t xml:space="preserve">ابراج المستقبل </t>
  </si>
  <si>
    <t>باغوص 2</t>
  </si>
  <si>
    <t xml:space="preserve">قحافة </t>
  </si>
  <si>
    <t>حفر برج 3</t>
  </si>
  <si>
    <t>5جرارات رمل كل جرار ب 600ج</t>
  </si>
  <si>
    <t>جرار رمل</t>
  </si>
  <si>
    <t>جرار بازلت</t>
  </si>
  <si>
    <t>A3</t>
  </si>
  <si>
    <t xml:space="preserve">حفر </t>
  </si>
  <si>
    <t>استكمال سقف البدروم</t>
  </si>
  <si>
    <t>عزل</t>
  </si>
  <si>
    <t>مبانى بدروم</t>
  </si>
  <si>
    <t>3عربيات صغيرة</t>
  </si>
  <si>
    <t>فرق نقل</t>
  </si>
  <si>
    <t>تحميل مرة اخري بعد التنزيل لموقع باغوص</t>
  </si>
  <si>
    <t>مباني و عزل</t>
  </si>
  <si>
    <t>اللبشة 3</t>
  </si>
  <si>
    <t xml:space="preserve"> رمل  </t>
  </si>
  <si>
    <t>عربيه جر رمل</t>
  </si>
  <si>
    <t>عربية صغيرة</t>
  </si>
  <si>
    <t>3عربيات صغيره</t>
  </si>
  <si>
    <t xml:space="preserve"> رمل </t>
  </si>
  <si>
    <t>5عربيات صغيره</t>
  </si>
  <si>
    <t>نقل عربيات البازلت 
والرمل</t>
  </si>
  <si>
    <t xml:space="preserve">نقل رمل </t>
  </si>
  <si>
    <t xml:space="preserve">جر عربية بازلت </t>
  </si>
  <si>
    <t>2عربية رمل صغيرة</t>
  </si>
  <si>
    <t xml:space="preserve">نقل 2عربية </t>
  </si>
  <si>
    <t>جر عربية بازلت و رمل</t>
  </si>
  <si>
    <t>مراجعة فواتير يوم 7-3-2024</t>
  </si>
  <si>
    <t>3عربية رمل صغيرة</t>
  </si>
  <si>
    <t>16-4-2024</t>
  </si>
  <si>
    <t>6عربية رمل صغيرة</t>
  </si>
  <si>
    <t>عربيه رمل صغيرة</t>
  </si>
  <si>
    <t>1عربية صغيرة</t>
  </si>
  <si>
    <t xml:space="preserve">مبانى </t>
  </si>
  <si>
    <t xml:space="preserve">عمود 1 </t>
  </si>
  <si>
    <t>تبع اسلام كشري</t>
  </si>
  <si>
    <t xml:space="preserve">جر 3 عربيات رمل </t>
  </si>
  <si>
    <t xml:space="preserve">جر عربية رمل </t>
  </si>
  <si>
    <t>شخشيخه</t>
  </si>
  <si>
    <t>برج 4</t>
  </si>
  <si>
    <t>من تاريخ 15-7-2024 الى تاريخ 25-7-2024</t>
  </si>
  <si>
    <t>A 11</t>
  </si>
  <si>
    <t>A11</t>
  </si>
  <si>
    <t>حفر اللبشة</t>
  </si>
  <si>
    <t xml:space="preserve">زلط مخصوص </t>
  </si>
  <si>
    <t>المنيا</t>
  </si>
  <si>
    <t xml:space="preserve">اللبشة </t>
  </si>
  <si>
    <t xml:space="preserve">مشال رمل </t>
  </si>
  <si>
    <t>مشال بازلت</t>
  </si>
  <si>
    <t>27-92024</t>
  </si>
  <si>
    <t xml:space="preserve">جرار رمل </t>
  </si>
  <si>
    <t>ردم</t>
  </si>
  <si>
    <t>شخشية</t>
  </si>
  <si>
    <t>ح/ محمد كشري - تشوينات</t>
  </si>
  <si>
    <t>شخشيخة</t>
  </si>
  <si>
    <t xml:space="preserve">سقف 9 </t>
  </si>
  <si>
    <t>حفر 4</t>
  </si>
  <si>
    <t xml:space="preserve">حفر  </t>
  </si>
  <si>
    <t xml:space="preserve">التاريخ </t>
  </si>
  <si>
    <t xml:space="preserve">مدين </t>
  </si>
  <si>
    <t xml:space="preserve">دائن </t>
  </si>
  <si>
    <t xml:space="preserve">رصيد </t>
  </si>
  <si>
    <t>بيـــــــــــــــــــــــــــــــــــــان</t>
  </si>
  <si>
    <t xml:space="preserve">رقم الحركة </t>
  </si>
  <si>
    <t xml:space="preserve">سند توريد نقدية </t>
  </si>
  <si>
    <t>سند توريد نقدية - ارض</t>
  </si>
  <si>
    <t xml:space="preserve">كشف حساب خاص بين الحاج احمد و الحاج محمد </t>
  </si>
  <si>
    <t>سند توريد نقدية - ضياع</t>
  </si>
  <si>
    <t xml:space="preserve">سند توريد نقدية - سلامة </t>
  </si>
  <si>
    <t>سند توريد نقدية - امي</t>
  </si>
  <si>
    <t xml:space="preserve">سند توريد نقدية - فرق ضياء </t>
  </si>
  <si>
    <t>سند توريد نقدية - باقي الحساب القديم</t>
  </si>
  <si>
    <t xml:space="preserve">سند توريد نقدية - من اسلام </t>
  </si>
  <si>
    <t xml:space="preserve">سند توريد نقدية - من حساب عوض </t>
  </si>
  <si>
    <t xml:space="preserve">حفر 2 </t>
  </si>
  <si>
    <t>سقف10</t>
  </si>
  <si>
    <t xml:space="preserve">رم 12 عربية </t>
  </si>
  <si>
    <t>عمود6</t>
  </si>
  <si>
    <t>سقف6</t>
  </si>
  <si>
    <t xml:space="preserve">اجمال تشوينات اسلام جيوشي </t>
  </si>
  <si>
    <t xml:space="preserve">بيد ادهم كشري </t>
  </si>
  <si>
    <t>شيك بيد ادهم</t>
  </si>
  <si>
    <t>بيد ادهم كشري</t>
  </si>
  <si>
    <t>........</t>
  </si>
  <si>
    <t xml:space="preserve">توقيع رئيس مجلس الادارة </t>
  </si>
  <si>
    <t>........................</t>
  </si>
  <si>
    <t>سداد المستحق علي الحاج محمد كشري في جميع الابراج</t>
  </si>
  <si>
    <t xml:space="preserve">البيان </t>
  </si>
  <si>
    <t>تم تصفية الحساب وخصم المبلغ من حساب اسلام جيوشي</t>
  </si>
  <si>
    <t>حساب تشوينات - اسلام جيوشي</t>
  </si>
  <si>
    <t xml:space="preserve">الاجمالي </t>
  </si>
  <si>
    <t xml:space="preserve">12نقلة ردم ×300ج </t>
  </si>
  <si>
    <t xml:space="preserve">المتبقي </t>
  </si>
  <si>
    <t xml:space="preserve">مباني </t>
  </si>
  <si>
    <t xml:space="preserve">بازلت </t>
  </si>
  <si>
    <t>عمود10</t>
  </si>
  <si>
    <t>رخام</t>
  </si>
  <si>
    <t>شخشيخة2</t>
  </si>
  <si>
    <t>تعديل في البرج</t>
  </si>
  <si>
    <t>الشخشيخه</t>
  </si>
  <si>
    <t xml:space="preserve">مباني المداخل </t>
  </si>
  <si>
    <t xml:space="preserve">رخام </t>
  </si>
  <si>
    <t xml:space="preserve">محاره </t>
  </si>
  <si>
    <t xml:space="preserve">14عربيه بازلت  ×2550ج </t>
  </si>
  <si>
    <t>خالص حتي تاريخه</t>
  </si>
  <si>
    <t xml:space="preserve">المبلغ المستحق </t>
  </si>
  <si>
    <t>30/2/2026</t>
  </si>
  <si>
    <t xml:space="preserve">مبالغ مستحقه للحج محمد كشري </t>
  </si>
  <si>
    <t xml:space="preserve">حساب خاص بافيو بارك </t>
  </si>
  <si>
    <t>اجمالي مبلغ السند 7140ج مقصوم بين A3 , A10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</si>
</sst>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1010000]d/m/yyyy;@"/>
    <numFmt numFmtId="166" formatCode="0.000"/>
    <numFmt numFmtId="167" formatCode="_-* #,##0_-;_-* #,##0\-;_-* &quot;-&quot;??_-;_-@_-"/>
    <numFmt numFmtId="168" formatCode="[$-1010000]yyyy/mm/dd;@"/>
  </numFmts>
  <fonts count="45" x14ac:knownFonts="1">
    <font>
      <sz val="11"/>
      <color theme="1"/>
      <name val="Calibri"/>
      <family val="2"/>
      <scheme val="minor"/>
    </font>
    <font>
      <sz val="11"/>
      <color theme="1"/>
      <name val="Calibri"/>
      <family val="2"/>
      <scheme val="minor"/>
    </font>
    <font>
      <b/>
      <sz val="16"/>
      <color theme="1"/>
      <name val="Calibri"/>
      <family val="2"/>
      <scheme val="minor"/>
    </font>
    <font>
      <sz val="11"/>
      <name val="Calibri"/>
      <family val="2"/>
      <scheme val="minor"/>
    </font>
    <font>
      <sz val="14"/>
      <color theme="1"/>
      <name val="Calibri"/>
      <family val="2"/>
      <scheme val="minor"/>
    </font>
    <font>
      <sz val="16"/>
      <color theme="1"/>
      <name val="Calibri"/>
      <family val="2"/>
      <scheme val="minor"/>
    </font>
    <font>
      <sz val="16"/>
      <color theme="0"/>
      <name val="Calibri"/>
      <family val="2"/>
      <scheme val="minor"/>
    </font>
    <font>
      <sz val="16"/>
      <name val="Calibri"/>
      <family val="2"/>
      <scheme val="minor"/>
    </font>
    <font>
      <u val="singleAccounting"/>
      <sz val="16"/>
      <color theme="1"/>
      <name val="Calibri"/>
      <family val="2"/>
      <scheme val="minor"/>
    </font>
    <font>
      <u val="singleAccounting"/>
      <sz val="16"/>
      <name val="Calibri"/>
      <family val="2"/>
      <scheme val="minor"/>
    </font>
    <font>
      <b/>
      <u/>
      <sz val="16"/>
      <color theme="1"/>
      <name val="Calibri"/>
      <family val="2"/>
      <scheme val="minor"/>
    </font>
    <font>
      <b/>
      <i/>
      <sz val="16"/>
      <color theme="1"/>
      <name val="Calibri"/>
      <family val="2"/>
      <scheme val="minor"/>
    </font>
    <font>
      <b/>
      <i/>
      <sz val="16"/>
      <color indexed="8"/>
      <name val="Calibri"/>
      <family val="2"/>
      <scheme val="minor"/>
    </font>
    <font>
      <sz val="16"/>
      <color rgb="FFFF0000"/>
      <name val="Calibri"/>
      <family val="2"/>
      <scheme val="minor"/>
    </font>
    <font>
      <b/>
      <u/>
      <sz val="22"/>
      <color theme="1"/>
      <name val="Calibri"/>
      <family val="2"/>
      <scheme val="minor"/>
    </font>
    <font>
      <b/>
      <u/>
      <sz val="22"/>
      <color indexed="8"/>
      <name val="Calibri"/>
      <family val="2"/>
      <scheme val="minor"/>
    </font>
    <font>
      <b/>
      <sz val="16"/>
      <name val="Calibri"/>
      <family val="2"/>
      <scheme val="minor"/>
    </font>
    <font>
      <b/>
      <u/>
      <sz val="20"/>
      <color theme="1"/>
      <name val="Calibri"/>
      <family val="2"/>
      <scheme val="minor"/>
    </font>
    <font>
      <sz val="18"/>
      <color theme="1"/>
      <name val="Calibri"/>
      <family val="2"/>
      <scheme val="minor"/>
    </font>
    <font>
      <b/>
      <sz val="18"/>
      <color theme="1"/>
      <name val="Calibri"/>
      <family val="2"/>
      <scheme val="minor"/>
    </font>
    <font>
      <b/>
      <sz val="16"/>
      <color rgb="FFFF0000"/>
      <name val="Calibri"/>
      <family val="2"/>
      <scheme val="minor"/>
    </font>
    <font>
      <sz val="20"/>
      <color theme="1"/>
      <name val="Calibri"/>
      <family val="2"/>
      <scheme val="minor"/>
    </font>
    <font>
      <sz val="16"/>
      <color rgb="FFFFFFCC"/>
      <name val="Calibri"/>
      <family val="2"/>
      <scheme val="minor"/>
    </font>
    <font>
      <sz val="11"/>
      <color rgb="FFFFFFCC"/>
      <name val="Calibri"/>
      <family val="2"/>
      <scheme val="minor"/>
    </font>
    <font>
      <b/>
      <i/>
      <sz val="20"/>
      <color indexed="8"/>
      <name val="Calibri"/>
      <family val="2"/>
      <scheme val="minor"/>
    </font>
    <font>
      <b/>
      <u/>
      <sz val="20"/>
      <color indexed="8"/>
      <name val="Calibri"/>
      <family val="2"/>
      <scheme val="minor"/>
    </font>
    <font>
      <sz val="20"/>
      <name val="Calibri"/>
      <family val="2"/>
      <scheme val="minor"/>
    </font>
    <font>
      <sz val="22"/>
      <color theme="1"/>
      <name val="Calibri"/>
      <family val="2"/>
      <scheme val="minor"/>
    </font>
    <font>
      <sz val="11"/>
      <color theme="1"/>
      <name val="Calibri"/>
      <family val="2"/>
    </font>
    <font>
      <b/>
      <sz val="11"/>
      <color rgb="FFFF0000"/>
      <name val="Calibri"/>
      <family val="2"/>
      <scheme val="minor"/>
    </font>
    <font>
      <sz val="14"/>
      <color rgb="FFFFFFCC"/>
      <name val="Calibri"/>
      <family val="2"/>
      <scheme val="minor"/>
    </font>
    <font>
      <b/>
      <u/>
      <sz val="24"/>
      <color theme="1"/>
      <name val="Calibri"/>
      <family val="2"/>
      <scheme val="minor"/>
    </font>
    <font>
      <b/>
      <u/>
      <sz val="24"/>
      <color rgb="FFFF0000"/>
      <name val="Calibri"/>
      <family val="2"/>
      <scheme val="minor"/>
    </font>
    <font>
      <b/>
      <i/>
      <sz val="16"/>
      <color rgb="FFFF0000"/>
      <name val="Calibri"/>
      <family val="2"/>
      <scheme val="minor"/>
    </font>
    <font>
      <sz val="20"/>
      <color rgb="FFFF0000"/>
      <name val="Calibri"/>
      <family val="2"/>
      <scheme val="minor"/>
    </font>
    <font>
      <sz val="11"/>
      <color indexed="8"/>
      <name val="Calibri"/>
      <family val="2"/>
    </font>
    <font>
      <sz val="16"/>
      <color indexed="8"/>
      <name val="Calibri"/>
      <family val="2"/>
    </font>
    <font>
      <b/>
      <u/>
      <sz val="22"/>
      <color indexed="8"/>
      <name val="Calibri"/>
      <family val="2"/>
    </font>
    <font>
      <b/>
      <sz val="16"/>
      <color indexed="8"/>
      <name val="Calibri"/>
      <family val="2"/>
    </font>
    <font>
      <sz val="16"/>
      <name val="Calibri"/>
      <family val="2"/>
    </font>
    <font>
      <b/>
      <i/>
      <sz val="16"/>
      <color indexed="8"/>
      <name val="Calibri"/>
      <family val="2"/>
    </font>
    <font>
      <b/>
      <sz val="18"/>
      <color indexed="8"/>
      <name val="Calibri"/>
      <family val="2"/>
    </font>
    <font>
      <b/>
      <i/>
      <sz val="24"/>
      <color theme="1"/>
      <name val="Calibri"/>
      <family val="2"/>
      <scheme val="minor"/>
    </font>
    <font>
      <b/>
      <u/>
      <sz val="18"/>
      <color theme="1"/>
      <name val="Calibri"/>
      <family val="2"/>
      <scheme val="minor"/>
    </font>
    <font>
      <b/>
      <u val="singleAccounting"/>
      <sz val="18"/>
      <color theme="1"/>
      <name val="Calibri"/>
      <family val="2"/>
      <scheme val="minor"/>
    </font>
  </fonts>
  <fills count="20">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6"/>
        <bgColor indexed="64"/>
      </patternFill>
    </fill>
    <fill>
      <patternFill patternType="solid">
        <fgColor rgb="FFD9D9D9"/>
        <bgColor indexed="64"/>
      </patternFill>
    </fill>
    <fill>
      <patternFill patternType="solid">
        <fgColor rgb="FFFF0000"/>
        <bgColor indexed="64"/>
      </patternFill>
    </fill>
  </fills>
  <borders count="83">
    <border>
      <left/>
      <right/>
      <top/>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ck">
        <color auto="1"/>
      </top>
      <bottom/>
      <diagonal/>
    </border>
    <border>
      <left style="thick">
        <color auto="1"/>
      </left>
      <right style="thin">
        <color auto="1"/>
      </right>
      <top/>
      <bottom style="thick">
        <color auto="1"/>
      </bottom>
      <diagonal/>
    </border>
    <border>
      <left style="thin">
        <color auto="1"/>
      </left>
      <right/>
      <top style="thick">
        <color auto="1"/>
      </top>
      <bottom/>
      <diagonal/>
    </border>
    <border>
      <left style="thin">
        <color auto="1"/>
      </left>
      <right/>
      <top/>
      <bottom style="thick">
        <color auto="1"/>
      </bottom>
      <diagonal/>
    </border>
    <border>
      <left/>
      <right style="thin">
        <color auto="1"/>
      </right>
      <top style="thin">
        <color auto="1"/>
      </top>
      <bottom style="thick">
        <color auto="1"/>
      </bottom>
      <diagonal/>
    </border>
    <border>
      <left style="thin">
        <color auto="1"/>
      </left>
      <right style="thin">
        <color auto="1"/>
      </right>
      <top style="thick">
        <color auto="1"/>
      </top>
      <bottom/>
      <diagonal/>
    </border>
    <border>
      <left style="thin">
        <color auto="1"/>
      </left>
      <right style="thin">
        <color auto="1"/>
      </right>
      <top/>
      <bottom style="thick">
        <color auto="1"/>
      </bottom>
      <diagonal/>
    </border>
    <border>
      <left style="thick">
        <color auto="1"/>
      </left>
      <right style="thin">
        <color auto="1"/>
      </right>
      <top/>
      <bottom style="thin">
        <color auto="1"/>
      </bottom>
      <diagonal/>
    </border>
    <border>
      <left style="thin">
        <color auto="1"/>
      </left>
      <right/>
      <top style="thin">
        <color auto="1"/>
      </top>
      <bottom style="thick">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thick">
        <color auto="1"/>
      </left>
      <right style="thin">
        <color auto="1"/>
      </right>
      <top style="thin">
        <color auto="1"/>
      </top>
      <bottom style="thick">
        <color auto="1"/>
      </bottom>
      <diagonal/>
    </border>
    <border>
      <left style="medium">
        <color indexed="64"/>
      </left>
      <right/>
      <top style="medium">
        <color indexed="64"/>
      </top>
      <bottom/>
      <diagonal/>
    </border>
    <border>
      <left style="medium">
        <color indexed="64"/>
      </left>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top/>
      <bottom style="medium">
        <color indexed="64"/>
      </bottom>
      <diagonal/>
    </border>
    <border>
      <left/>
      <right/>
      <top/>
      <bottom style="medium">
        <color indexed="64"/>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top/>
      <bottom style="thick">
        <color auto="1"/>
      </bottom>
      <diagonal/>
    </border>
    <border>
      <left style="thick">
        <color auto="1"/>
      </left>
      <right style="thin">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n">
        <color auto="1"/>
      </left>
      <right style="thick">
        <color auto="1"/>
      </right>
      <top style="thick">
        <color auto="1"/>
      </top>
      <bottom style="thick">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thin">
        <color auto="1"/>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right/>
      <top style="medium">
        <color indexed="64"/>
      </top>
      <bottom/>
      <diagonal/>
    </border>
    <border>
      <left style="thin">
        <color auto="1"/>
      </left>
      <right/>
      <top style="medium">
        <color indexed="64"/>
      </top>
      <bottom style="thin">
        <color auto="1"/>
      </bottom>
      <diagonal/>
    </border>
    <border>
      <left/>
      <right style="thin">
        <color auto="1"/>
      </right>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540">
    <xf numFmtId="0" fontId="0" fillId="0" borderId="0" xfId="0"/>
    <xf numFmtId="0" fontId="0" fillId="0" borderId="0" xfId="0"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0" fontId="0" fillId="0" borderId="22" xfId="0" applyBorder="1" applyAlignment="1">
      <alignment horizontal="center" vertical="center"/>
    </xf>
    <xf numFmtId="164" fontId="0" fillId="0" borderId="0" xfId="1" applyFont="1" applyAlignment="1">
      <alignment horizontal="center" vertical="center"/>
    </xf>
    <xf numFmtId="164" fontId="0" fillId="0" borderId="19" xfId="1" applyFont="1" applyBorder="1" applyAlignment="1">
      <alignment horizontal="center" vertical="center"/>
    </xf>
    <xf numFmtId="164" fontId="0" fillId="0" borderId="9" xfId="1" applyFont="1" applyBorder="1" applyAlignment="1">
      <alignment horizontal="center" vertical="center"/>
    </xf>
    <xf numFmtId="164" fontId="0" fillId="0" borderId="10" xfId="1" applyFont="1" applyBorder="1" applyAlignment="1">
      <alignment horizontal="center" vertical="center"/>
    </xf>
    <xf numFmtId="164" fontId="0" fillId="0" borderId="7" xfId="1" applyFont="1" applyBorder="1" applyAlignment="1">
      <alignment horizontal="center" vertical="center"/>
    </xf>
    <xf numFmtId="164" fontId="0" fillId="0" borderId="13" xfId="1" applyFont="1" applyBorder="1" applyAlignment="1">
      <alignment horizontal="center" vertical="center"/>
    </xf>
    <xf numFmtId="164" fontId="0" fillId="0" borderId="4" xfId="1" applyFont="1" applyBorder="1" applyAlignment="1">
      <alignment vertical="center"/>
    </xf>
    <xf numFmtId="164" fontId="0" fillId="0" borderId="5" xfId="1" applyFont="1" applyBorder="1" applyAlignment="1">
      <alignment vertical="center"/>
    </xf>
    <xf numFmtId="165" fontId="0" fillId="0" borderId="7" xfId="1" applyNumberFormat="1" applyFont="1" applyBorder="1" applyAlignment="1">
      <alignment horizontal="center" vertical="center"/>
    </xf>
    <xf numFmtId="165" fontId="0" fillId="0" borderId="13" xfId="1" applyNumberFormat="1" applyFont="1" applyBorder="1" applyAlignment="1">
      <alignment horizontal="center" vertical="center"/>
    </xf>
    <xf numFmtId="1" fontId="0" fillId="0" borderId="7" xfId="1" applyNumberFormat="1" applyFont="1" applyBorder="1" applyAlignment="1">
      <alignment horizontal="center" vertical="center"/>
    </xf>
    <xf numFmtId="1" fontId="0" fillId="0" borderId="13" xfId="1" applyNumberFormat="1" applyFont="1" applyBorder="1" applyAlignment="1">
      <alignment horizontal="center" vertical="center"/>
    </xf>
    <xf numFmtId="166" fontId="0" fillId="0" borderId="0" xfId="0" applyNumberFormat="1" applyAlignment="1">
      <alignment horizontal="center" vertical="center"/>
    </xf>
    <xf numFmtId="166" fontId="0" fillId="0" borderId="7" xfId="1" applyNumberFormat="1" applyFont="1" applyBorder="1" applyAlignment="1">
      <alignment horizontal="center" vertical="center"/>
    </xf>
    <xf numFmtId="166" fontId="0" fillId="0" borderId="13" xfId="1" applyNumberFormat="1" applyFont="1" applyBorder="1" applyAlignment="1">
      <alignment horizontal="center" vertical="center"/>
    </xf>
    <xf numFmtId="166" fontId="0" fillId="0" borderId="8" xfId="1" applyNumberFormat="1" applyFont="1" applyBorder="1" applyAlignment="1">
      <alignment horizontal="center" vertical="center"/>
    </xf>
    <xf numFmtId="166" fontId="0" fillId="0" borderId="14" xfId="1" applyNumberFormat="1" applyFont="1" applyBorder="1" applyAlignment="1">
      <alignment horizontal="center" vertical="center"/>
    </xf>
    <xf numFmtId="166" fontId="0" fillId="0" borderId="24" xfId="1" applyNumberFormat="1" applyFont="1" applyBorder="1" applyAlignment="1">
      <alignment horizontal="center" vertical="center"/>
    </xf>
    <xf numFmtId="166" fontId="0" fillId="2" borderId="13" xfId="1" applyNumberFormat="1" applyFont="1" applyFill="1" applyBorder="1" applyAlignment="1">
      <alignment horizontal="center" vertical="center"/>
    </xf>
    <xf numFmtId="164" fontId="0" fillId="0" borderId="24" xfId="1" applyFont="1" applyBorder="1" applyAlignment="1">
      <alignment horizontal="center" vertical="center"/>
    </xf>
    <xf numFmtId="165" fontId="0" fillId="0" borderId="24" xfId="1" applyNumberFormat="1" applyFont="1" applyBorder="1" applyAlignment="1">
      <alignment horizontal="center" vertical="center"/>
    </xf>
    <xf numFmtId="1" fontId="0" fillId="0" borderId="24" xfId="1" applyNumberFormat="1" applyFont="1" applyBorder="1" applyAlignment="1">
      <alignment horizontal="center" vertical="center"/>
    </xf>
    <xf numFmtId="164" fontId="4" fillId="0" borderId="0" xfId="1" applyFont="1" applyAlignment="1">
      <alignment horizontal="center" vertical="center"/>
    </xf>
    <xf numFmtId="165" fontId="0" fillId="0" borderId="0" xfId="1" applyNumberFormat="1" applyFont="1" applyAlignment="1">
      <alignment horizontal="center" vertical="center"/>
    </xf>
    <xf numFmtId="164" fontId="3" fillId="2" borderId="0" xfId="1" applyFont="1" applyFill="1" applyAlignment="1">
      <alignment horizontal="center" vertical="center"/>
    </xf>
    <xf numFmtId="164" fontId="3" fillId="2" borderId="7" xfId="1" applyFont="1" applyFill="1" applyBorder="1" applyAlignment="1">
      <alignment horizontal="center" vertical="center"/>
    </xf>
    <xf numFmtId="164" fontId="3" fillId="2" borderId="13" xfId="1" applyFont="1" applyFill="1" applyBorder="1" applyAlignment="1">
      <alignment horizontal="center" vertical="center"/>
    </xf>
    <xf numFmtId="166" fontId="0" fillId="0" borderId="25" xfId="1" applyNumberFormat="1" applyFont="1" applyBorder="1" applyAlignment="1">
      <alignment horizontal="center" vertical="center"/>
    </xf>
    <xf numFmtId="0" fontId="5" fillId="0" borderId="0" xfId="0" applyFont="1" applyAlignment="1">
      <alignment horizontal="center" vertical="center"/>
    </xf>
    <xf numFmtId="164" fontId="5" fillId="0" borderId="0" xfId="1" applyFont="1" applyAlignment="1">
      <alignment horizontal="center" vertical="center"/>
    </xf>
    <xf numFmtId="165" fontId="5" fillId="0" borderId="0" xfId="1" applyNumberFormat="1" applyFont="1" applyAlignment="1">
      <alignment horizontal="center" vertical="center"/>
    </xf>
    <xf numFmtId="0" fontId="5" fillId="0" borderId="7" xfId="0" applyFont="1" applyBorder="1" applyAlignment="1">
      <alignment horizontal="center" vertical="center"/>
    </xf>
    <xf numFmtId="164" fontId="5" fillId="0" borderId="8" xfId="1" applyFont="1" applyBorder="1" applyAlignment="1">
      <alignment horizontal="center" vertical="center"/>
    </xf>
    <xf numFmtId="164" fontId="5" fillId="0" borderId="13" xfId="1" applyFont="1" applyBorder="1" applyAlignment="1">
      <alignment horizontal="center" vertical="center"/>
    </xf>
    <xf numFmtId="164" fontId="5" fillId="6" borderId="13" xfId="1" applyFont="1" applyFill="1" applyBorder="1" applyAlignment="1">
      <alignment horizontal="center" vertical="center"/>
    </xf>
    <xf numFmtId="164" fontId="5" fillId="3" borderId="13" xfId="1" applyFont="1" applyFill="1" applyBorder="1" applyAlignment="1">
      <alignment horizontal="center" vertical="center"/>
    </xf>
    <xf numFmtId="164" fontId="5" fillId="4" borderId="13" xfId="1" applyFont="1" applyFill="1" applyBorder="1" applyAlignment="1">
      <alignment horizontal="center" vertical="center"/>
    </xf>
    <xf numFmtId="164" fontId="5" fillId="5" borderId="13" xfId="1" applyFont="1" applyFill="1" applyBorder="1" applyAlignment="1">
      <alignment horizontal="center" vertical="center"/>
    </xf>
    <xf numFmtId="164" fontId="5" fillId="11" borderId="13" xfId="1" applyFont="1" applyFill="1" applyBorder="1" applyAlignment="1">
      <alignment horizontal="center" vertical="center"/>
    </xf>
    <xf numFmtId="164" fontId="5" fillId="11" borderId="14" xfId="1" applyFont="1" applyFill="1" applyBorder="1" applyAlignment="1">
      <alignment horizontal="center" vertical="center"/>
    </xf>
    <xf numFmtId="0" fontId="5" fillId="0" borderId="12" xfId="0" applyFont="1" applyBorder="1" applyAlignment="1">
      <alignment horizontal="center" vertical="center"/>
    </xf>
    <xf numFmtId="1" fontId="6" fillId="8" borderId="13" xfId="0" applyNumberFormat="1" applyFont="1" applyFill="1" applyBorder="1" applyAlignment="1">
      <alignment horizontal="center" vertical="center"/>
    </xf>
    <xf numFmtId="164" fontId="6" fillId="8" borderId="13" xfId="1" applyFont="1" applyFill="1" applyBorder="1" applyAlignment="1">
      <alignment horizontal="center" vertical="center"/>
    </xf>
    <xf numFmtId="165" fontId="6" fillId="8" borderId="13" xfId="1" applyNumberFormat="1" applyFont="1" applyFill="1" applyBorder="1" applyAlignment="1">
      <alignment horizontal="center" vertical="center"/>
    </xf>
    <xf numFmtId="1" fontId="6" fillId="8" borderId="13" xfId="1" applyNumberFormat="1" applyFont="1" applyFill="1" applyBorder="1" applyAlignment="1">
      <alignment horizontal="center" vertical="center"/>
    </xf>
    <xf numFmtId="164" fontId="6" fillId="8" borderId="14" xfId="1" applyFont="1" applyFill="1" applyBorder="1" applyAlignment="1">
      <alignment horizontal="center" vertical="center"/>
    </xf>
    <xf numFmtId="1" fontId="5" fillId="3" borderId="13" xfId="0" applyNumberFormat="1" applyFont="1" applyFill="1" applyBorder="1" applyAlignment="1">
      <alignment horizontal="center" vertical="center"/>
    </xf>
    <xf numFmtId="165" fontId="5" fillId="0" borderId="13" xfId="1" applyNumberFormat="1" applyFont="1" applyBorder="1" applyAlignment="1">
      <alignment horizontal="center" vertical="center"/>
    </xf>
    <xf numFmtId="164" fontId="7" fillId="9" borderId="13" xfId="1" applyFont="1" applyFill="1" applyBorder="1" applyAlignment="1">
      <alignment horizontal="center" vertical="center"/>
    </xf>
    <xf numFmtId="165" fontId="7" fillId="9" borderId="13" xfId="1" applyNumberFormat="1" applyFont="1" applyFill="1" applyBorder="1" applyAlignment="1">
      <alignment horizontal="center" vertical="center"/>
    </xf>
    <xf numFmtId="1" fontId="5" fillId="3" borderId="13" xfId="1" applyNumberFormat="1" applyFont="1" applyFill="1" applyBorder="1" applyAlignment="1">
      <alignment horizontal="center" vertical="center"/>
    </xf>
    <xf numFmtId="1" fontId="5" fillId="0" borderId="13" xfId="1" applyNumberFormat="1" applyFont="1" applyBorder="1" applyAlignment="1">
      <alignment horizontal="center" vertical="center"/>
    </xf>
    <xf numFmtId="164" fontId="5" fillId="0" borderId="14" xfId="1" applyFont="1" applyBorder="1" applyAlignment="1">
      <alignment horizontal="center" vertical="center"/>
    </xf>
    <xf numFmtId="0" fontId="5" fillId="4" borderId="12" xfId="0" applyFont="1" applyFill="1" applyBorder="1" applyAlignment="1">
      <alignment horizontal="center" vertical="center"/>
    </xf>
    <xf numFmtId="1" fontId="5" fillId="4" borderId="13" xfId="0" applyNumberFormat="1" applyFont="1" applyFill="1" applyBorder="1" applyAlignment="1">
      <alignment horizontal="center" vertical="center"/>
    </xf>
    <xf numFmtId="165" fontId="5" fillId="4" borderId="13" xfId="1" applyNumberFormat="1" applyFont="1" applyFill="1" applyBorder="1" applyAlignment="1">
      <alignment horizontal="center" vertical="center"/>
    </xf>
    <xf numFmtId="164" fontId="7" fillId="4" borderId="13" xfId="1" applyFont="1" applyFill="1" applyBorder="1" applyAlignment="1">
      <alignment horizontal="center" vertical="center"/>
    </xf>
    <xf numFmtId="165" fontId="7" fillId="4" borderId="13" xfId="1" applyNumberFormat="1" applyFont="1" applyFill="1" applyBorder="1" applyAlignment="1">
      <alignment horizontal="center" vertical="center"/>
    </xf>
    <xf numFmtId="1" fontId="5" fillId="4" borderId="13" xfId="1" applyNumberFormat="1" applyFont="1" applyFill="1" applyBorder="1" applyAlignment="1">
      <alignment horizontal="center" vertical="center"/>
    </xf>
    <xf numFmtId="164" fontId="5" fillId="4" borderId="14" xfId="1" applyFont="1" applyFill="1" applyBorder="1" applyAlignment="1">
      <alignment horizontal="center" vertical="center"/>
    </xf>
    <xf numFmtId="0" fontId="5" fillId="4" borderId="0" xfId="0" applyFont="1" applyFill="1" applyAlignment="1">
      <alignment horizontal="center" vertical="center"/>
    </xf>
    <xf numFmtId="0" fontId="5" fillId="12" borderId="12" xfId="0" applyFont="1" applyFill="1" applyBorder="1" applyAlignment="1">
      <alignment horizontal="center" vertical="center"/>
    </xf>
    <xf numFmtId="1" fontId="5" fillId="12" borderId="13" xfId="0" applyNumberFormat="1" applyFont="1" applyFill="1" applyBorder="1" applyAlignment="1">
      <alignment horizontal="center" vertical="center"/>
    </xf>
    <xf numFmtId="164" fontId="5" fillId="12" borderId="13" xfId="1" applyFont="1" applyFill="1" applyBorder="1" applyAlignment="1">
      <alignment horizontal="center" vertical="center"/>
    </xf>
    <xf numFmtId="165" fontId="5" fillId="12" borderId="13" xfId="1" applyNumberFormat="1" applyFont="1" applyFill="1" applyBorder="1" applyAlignment="1">
      <alignment horizontal="center" vertical="center"/>
    </xf>
    <xf numFmtId="164" fontId="7" fillId="12" borderId="13" xfId="1" applyFont="1" applyFill="1" applyBorder="1" applyAlignment="1">
      <alignment horizontal="center" vertical="center"/>
    </xf>
    <xf numFmtId="165" fontId="7" fillId="12" borderId="13" xfId="1" applyNumberFormat="1" applyFont="1" applyFill="1" applyBorder="1" applyAlignment="1">
      <alignment horizontal="center" vertical="center"/>
    </xf>
    <xf numFmtId="1" fontId="5" fillId="12" borderId="13" xfId="1" applyNumberFormat="1" applyFont="1" applyFill="1" applyBorder="1" applyAlignment="1">
      <alignment horizontal="center" vertical="center"/>
    </xf>
    <xf numFmtId="164" fontId="5" fillId="12" borderId="14" xfId="1" applyFont="1" applyFill="1" applyBorder="1" applyAlignment="1">
      <alignment horizontal="center" vertical="center"/>
    </xf>
    <xf numFmtId="0" fontId="5" fillId="12" borderId="0" xfId="0" applyFont="1" applyFill="1" applyAlignment="1">
      <alignment horizontal="center" vertical="center"/>
    </xf>
    <xf numFmtId="1" fontId="5" fillId="6" borderId="13" xfId="0" applyNumberFormat="1" applyFont="1" applyFill="1" applyBorder="1" applyAlignment="1">
      <alignment horizontal="center" vertical="center"/>
    </xf>
    <xf numFmtId="1" fontId="5" fillId="6" borderId="13" xfId="1" applyNumberFormat="1" applyFont="1" applyFill="1" applyBorder="1" applyAlignment="1">
      <alignment horizontal="center" vertical="center"/>
    </xf>
    <xf numFmtId="164" fontId="2" fillId="6" borderId="13" xfId="1" applyFont="1" applyFill="1" applyBorder="1" applyAlignment="1">
      <alignment horizontal="center" vertical="center"/>
    </xf>
    <xf numFmtId="1" fontId="5" fillId="0" borderId="13" xfId="0" applyNumberFormat="1" applyFont="1" applyBorder="1" applyAlignment="1">
      <alignment horizontal="center" vertical="center"/>
    </xf>
    <xf numFmtId="1" fontId="5" fillId="5" borderId="13" xfId="1" applyNumberFormat="1" applyFont="1" applyFill="1" applyBorder="1" applyAlignment="1">
      <alignment horizontal="center" vertical="center"/>
    </xf>
    <xf numFmtId="0" fontId="5" fillId="13" borderId="12" xfId="0" applyFont="1" applyFill="1" applyBorder="1" applyAlignment="1">
      <alignment horizontal="center" vertical="center"/>
    </xf>
    <xf numFmtId="1" fontId="5" fillId="13" borderId="13" xfId="0" applyNumberFormat="1" applyFont="1" applyFill="1" applyBorder="1" applyAlignment="1">
      <alignment horizontal="center" vertical="center"/>
    </xf>
    <xf numFmtId="164" fontId="5" fillId="13" borderId="13" xfId="1" applyFont="1" applyFill="1" applyBorder="1" applyAlignment="1">
      <alignment horizontal="center" vertical="center"/>
    </xf>
    <xf numFmtId="165" fontId="5" fillId="13" borderId="13" xfId="1" applyNumberFormat="1" applyFont="1" applyFill="1" applyBorder="1" applyAlignment="1">
      <alignment horizontal="center" vertical="center"/>
    </xf>
    <xf numFmtId="164" fontId="7" fillId="13" borderId="13" xfId="1" applyFont="1" applyFill="1" applyBorder="1" applyAlignment="1">
      <alignment horizontal="center" vertical="center"/>
    </xf>
    <xf numFmtId="165" fontId="7" fillId="13" borderId="13" xfId="1" applyNumberFormat="1" applyFont="1" applyFill="1" applyBorder="1" applyAlignment="1">
      <alignment horizontal="center" vertical="center"/>
    </xf>
    <xf numFmtId="1" fontId="5" fillId="13" borderId="13" xfId="1" applyNumberFormat="1" applyFont="1" applyFill="1" applyBorder="1" applyAlignment="1">
      <alignment horizontal="center" vertical="center"/>
    </xf>
    <xf numFmtId="164" fontId="5" fillId="13" borderId="14" xfId="1" applyFont="1" applyFill="1" applyBorder="1" applyAlignment="1">
      <alignment horizontal="center" vertical="center"/>
    </xf>
    <xf numFmtId="0" fontId="5" fillId="13" borderId="0" xfId="0" applyFont="1" applyFill="1" applyAlignment="1">
      <alignment horizontal="center" vertical="center"/>
    </xf>
    <xf numFmtId="1" fontId="5" fillId="7" borderId="13" xfId="0" applyNumberFormat="1" applyFont="1" applyFill="1" applyBorder="1" applyAlignment="1">
      <alignment horizontal="center" vertical="center"/>
    </xf>
    <xf numFmtId="1" fontId="5" fillId="7" borderId="13" xfId="1" applyNumberFormat="1" applyFont="1" applyFill="1" applyBorder="1" applyAlignment="1">
      <alignment horizontal="center" vertical="center"/>
    </xf>
    <xf numFmtId="164" fontId="5" fillId="2" borderId="13" xfId="1" applyFont="1" applyFill="1" applyBorder="1" applyAlignment="1">
      <alignment horizontal="center" vertical="center"/>
    </xf>
    <xf numFmtId="164" fontId="5" fillId="7" borderId="14" xfId="1" applyFont="1" applyFill="1" applyBorder="1" applyAlignment="1">
      <alignment horizontal="center" vertical="center"/>
    </xf>
    <xf numFmtId="164" fontId="8" fillId="0" borderId="12" xfId="1" applyFont="1" applyBorder="1" applyAlignment="1">
      <alignment horizontal="center" vertical="center"/>
    </xf>
    <xf numFmtId="164" fontId="8" fillId="0" borderId="13" xfId="1" applyFont="1" applyBorder="1" applyAlignment="1">
      <alignment horizontal="center" vertical="center"/>
    </xf>
    <xf numFmtId="164" fontId="9" fillId="9" borderId="13" xfId="1" applyFont="1" applyFill="1" applyBorder="1" applyAlignment="1">
      <alignment horizontal="center" vertical="center"/>
    </xf>
    <xf numFmtId="164" fontId="8" fillId="11" borderId="14" xfId="1" applyFont="1" applyFill="1" applyBorder="1" applyAlignment="1">
      <alignment horizontal="center" vertical="center"/>
    </xf>
    <xf numFmtId="164" fontId="8" fillId="0" borderId="0" xfId="1" applyFont="1" applyAlignment="1">
      <alignment horizontal="center" vertical="center"/>
    </xf>
    <xf numFmtId="164" fontId="5" fillId="0" borderId="9" xfId="1" applyFont="1" applyBorder="1" applyAlignment="1">
      <alignment horizontal="center" vertical="center"/>
    </xf>
    <xf numFmtId="164" fontId="5" fillId="0" borderId="10" xfId="1" applyFont="1" applyBorder="1" applyAlignment="1">
      <alignment horizontal="center" vertical="center"/>
    </xf>
    <xf numFmtId="0" fontId="5" fillId="0" borderId="33" xfId="0" applyFont="1" applyBorder="1" applyAlignment="1">
      <alignment horizontal="center" vertical="center"/>
    </xf>
    <xf numFmtId="0" fontId="5" fillId="0" borderId="26" xfId="0" applyFont="1" applyBorder="1" applyAlignment="1">
      <alignment horizontal="center" vertical="center"/>
    </xf>
    <xf numFmtId="164" fontId="5" fillId="0" borderId="26" xfId="1" applyFont="1" applyBorder="1" applyAlignment="1">
      <alignment horizontal="center" vertical="center"/>
    </xf>
    <xf numFmtId="164" fontId="5" fillId="0" borderId="26" xfId="1" applyFont="1" applyBorder="1" applyAlignment="1">
      <alignment horizontal="center" vertical="center" wrapText="1"/>
    </xf>
    <xf numFmtId="165" fontId="5" fillId="0" borderId="26" xfId="1" applyNumberFormat="1" applyFont="1" applyBorder="1" applyAlignment="1">
      <alignment horizontal="center" vertical="center"/>
    </xf>
    <xf numFmtId="164" fontId="5" fillId="0" borderId="34" xfId="1" applyFont="1" applyBorder="1" applyAlignment="1">
      <alignment horizontal="center" vertical="center"/>
    </xf>
    <xf numFmtId="1" fontId="6" fillId="8" borderId="35" xfId="0" applyNumberFormat="1" applyFont="1" applyFill="1" applyBorder="1" applyAlignment="1">
      <alignment horizontal="center" vertical="center"/>
    </xf>
    <xf numFmtId="1" fontId="6" fillId="8" borderId="36" xfId="1" applyNumberFormat="1" applyFont="1" applyFill="1" applyBorder="1" applyAlignment="1">
      <alignment horizontal="center" vertical="center"/>
    </xf>
    <xf numFmtId="1" fontId="5" fillId="0" borderId="35" xfId="0" applyNumberFormat="1" applyFont="1" applyBorder="1" applyAlignment="1">
      <alignment horizontal="center" vertical="center"/>
    </xf>
    <xf numFmtId="164" fontId="5" fillId="0" borderId="13" xfId="1" applyFont="1" applyFill="1" applyBorder="1" applyAlignment="1">
      <alignment horizontal="center" vertical="center"/>
    </xf>
    <xf numFmtId="165" fontId="5" fillId="0" borderId="13" xfId="1" applyNumberFormat="1" applyFont="1" applyFill="1" applyBorder="1" applyAlignment="1">
      <alignment horizontal="center" vertical="center"/>
    </xf>
    <xf numFmtId="164" fontId="7" fillId="0" borderId="13" xfId="1" applyFont="1" applyFill="1" applyBorder="1" applyAlignment="1">
      <alignment horizontal="center" vertical="center"/>
    </xf>
    <xf numFmtId="165" fontId="7" fillId="0" borderId="13" xfId="1" applyNumberFormat="1" applyFont="1" applyFill="1" applyBorder="1" applyAlignment="1">
      <alignment horizontal="center" vertical="center"/>
    </xf>
    <xf numFmtId="1" fontId="5" fillId="0" borderId="36" xfId="1" applyNumberFormat="1" applyFont="1" applyFill="1" applyBorder="1" applyAlignment="1">
      <alignment horizontal="center" vertical="center"/>
    </xf>
    <xf numFmtId="1" fontId="5" fillId="14" borderId="35" xfId="0" applyNumberFormat="1" applyFont="1" applyFill="1" applyBorder="1" applyAlignment="1">
      <alignment horizontal="center" vertical="center"/>
    </xf>
    <xf numFmtId="164" fontId="5" fillId="14" borderId="13" xfId="1" applyFont="1" applyFill="1" applyBorder="1" applyAlignment="1">
      <alignment horizontal="center" vertical="center"/>
    </xf>
    <xf numFmtId="165" fontId="5" fillId="14" borderId="13" xfId="1" applyNumberFormat="1" applyFont="1" applyFill="1" applyBorder="1" applyAlignment="1">
      <alignment horizontal="center" vertical="center"/>
    </xf>
    <xf numFmtId="164" fontId="7" fillId="14" borderId="13" xfId="1" applyFont="1" applyFill="1" applyBorder="1" applyAlignment="1">
      <alignment horizontal="center" vertical="center"/>
    </xf>
    <xf numFmtId="165" fontId="7" fillId="14" borderId="13" xfId="1" applyNumberFormat="1" applyFont="1" applyFill="1" applyBorder="1" applyAlignment="1">
      <alignment horizontal="center" vertical="center"/>
    </xf>
    <xf numFmtId="1" fontId="5" fillId="14" borderId="36" xfId="1" applyNumberFormat="1" applyFont="1" applyFill="1" applyBorder="1" applyAlignment="1">
      <alignment horizontal="center" vertical="center"/>
    </xf>
    <xf numFmtId="165" fontId="6" fillId="8" borderId="36" xfId="1" applyNumberFormat="1" applyFont="1" applyFill="1" applyBorder="1" applyAlignment="1">
      <alignment horizontal="center" vertical="center"/>
    </xf>
    <xf numFmtId="1" fontId="5" fillId="0" borderId="13" xfId="1" applyNumberFormat="1" applyFont="1" applyFill="1" applyBorder="1" applyAlignment="1">
      <alignment horizontal="center" vertical="center"/>
    </xf>
    <xf numFmtId="165" fontId="7" fillId="0" borderId="36" xfId="1" applyNumberFormat="1" applyFont="1" applyFill="1" applyBorder="1" applyAlignment="1">
      <alignment horizontal="center" vertical="center"/>
    </xf>
    <xf numFmtId="1" fontId="5" fillId="14" borderId="13" xfId="1" applyNumberFormat="1" applyFont="1" applyFill="1" applyBorder="1" applyAlignment="1">
      <alignment horizontal="center" vertical="center"/>
    </xf>
    <xf numFmtId="165" fontId="7" fillId="14" borderId="36" xfId="1" applyNumberFormat="1" applyFont="1" applyFill="1" applyBorder="1" applyAlignment="1">
      <alignment horizontal="center" vertical="center"/>
    </xf>
    <xf numFmtId="164" fontId="5" fillId="0" borderId="11" xfId="1" applyFont="1" applyFill="1" applyBorder="1" applyAlignment="1">
      <alignment horizontal="center" vertical="center"/>
    </xf>
    <xf numFmtId="164" fontId="7" fillId="0" borderId="11" xfId="1" applyFont="1" applyFill="1" applyBorder="1" applyAlignment="1">
      <alignment horizontal="center" vertical="center"/>
    </xf>
    <xf numFmtId="1" fontId="5" fillId="4" borderId="13" xfId="1" applyNumberFormat="1" applyFont="1" applyFill="1" applyBorder="1" applyAlignment="1">
      <alignment vertical="center"/>
    </xf>
    <xf numFmtId="167" fontId="5" fillId="4" borderId="13" xfId="1" applyNumberFormat="1" applyFont="1" applyFill="1" applyBorder="1" applyAlignment="1">
      <alignment vertical="center"/>
    </xf>
    <xf numFmtId="1" fontId="5" fillId="7" borderId="13" xfId="1" applyNumberFormat="1" applyFont="1" applyFill="1" applyBorder="1" applyAlignment="1">
      <alignment vertical="center"/>
    </xf>
    <xf numFmtId="167" fontId="5" fillId="7" borderId="13" xfId="1" applyNumberFormat="1" applyFont="1" applyFill="1" applyBorder="1" applyAlignment="1">
      <alignment vertical="center"/>
    </xf>
    <xf numFmtId="164" fontId="5" fillId="0" borderId="36" xfId="1" applyFont="1" applyBorder="1" applyAlignment="1">
      <alignment horizontal="center" vertical="center"/>
    </xf>
    <xf numFmtId="164" fontId="5" fillId="0" borderId="38" xfId="1" applyFont="1" applyBorder="1" applyAlignment="1">
      <alignment horizontal="center" vertical="center"/>
    </xf>
    <xf numFmtId="164" fontId="11" fillId="0" borderId="33" xfId="1" applyFont="1" applyBorder="1" applyAlignment="1">
      <alignment horizontal="center" vertical="center"/>
    </xf>
    <xf numFmtId="164" fontId="11" fillId="0" borderId="35" xfId="1" applyFont="1" applyBorder="1" applyAlignment="1">
      <alignment horizontal="center" vertical="center"/>
    </xf>
    <xf numFmtId="164" fontId="11" fillId="0" borderId="37" xfId="1" applyFont="1" applyBorder="1" applyAlignment="1">
      <alignment horizontal="center" vertical="center"/>
    </xf>
    <xf numFmtId="164" fontId="12" fillId="0" borderId="33" xfId="1" applyFont="1" applyBorder="1" applyAlignment="1">
      <alignment horizontal="center" vertical="center"/>
    </xf>
    <xf numFmtId="164" fontId="12" fillId="0" borderId="35" xfId="1" applyFont="1" applyBorder="1" applyAlignment="1">
      <alignment horizontal="center" vertical="center"/>
    </xf>
    <xf numFmtId="164" fontId="12" fillId="0" borderId="37" xfId="1" applyFont="1" applyBorder="1" applyAlignment="1">
      <alignment horizontal="center" vertical="center"/>
    </xf>
    <xf numFmtId="0" fontId="2" fillId="0" borderId="33" xfId="0" applyFont="1" applyBorder="1" applyAlignment="1">
      <alignment horizontal="center" vertical="center"/>
    </xf>
    <xf numFmtId="0" fontId="2" fillId="0" borderId="26" xfId="0" applyFont="1" applyBorder="1" applyAlignment="1">
      <alignment horizontal="center" vertical="center"/>
    </xf>
    <xf numFmtId="164" fontId="2" fillId="0" borderId="26" xfId="1" applyFont="1" applyBorder="1" applyAlignment="1">
      <alignment horizontal="center" vertical="center"/>
    </xf>
    <xf numFmtId="164" fontId="2" fillId="0" borderId="26" xfId="1" applyFont="1" applyBorder="1" applyAlignment="1">
      <alignment horizontal="center" vertical="center" wrapText="1"/>
    </xf>
    <xf numFmtId="164" fontId="2" fillId="0" borderId="34" xfId="1" applyFont="1" applyBorder="1" applyAlignment="1">
      <alignment horizontal="center" vertical="center"/>
    </xf>
    <xf numFmtId="164" fontId="2" fillId="0" borderId="36" xfId="1" applyFont="1" applyBorder="1" applyAlignment="1">
      <alignment horizontal="center" vertical="center"/>
    </xf>
    <xf numFmtId="164" fontId="2" fillId="0" borderId="38" xfId="1" applyFont="1" applyBorder="1" applyAlignment="1">
      <alignment horizontal="center" vertical="center"/>
    </xf>
    <xf numFmtId="1" fontId="13" fillId="0" borderId="35" xfId="0" applyNumberFormat="1" applyFont="1" applyBorder="1" applyAlignment="1">
      <alignment horizontal="center" vertical="center"/>
    </xf>
    <xf numFmtId="164" fontId="13" fillId="0" borderId="13" xfId="1" applyFont="1" applyFill="1" applyBorder="1" applyAlignment="1">
      <alignment horizontal="center" vertical="center"/>
    </xf>
    <xf numFmtId="165" fontId="13" fillId="0" borderId="13" xfId="1" applyNumberFormat="1" applyFont="1" applyFill="1" applyBorder="1" applyAlignment="1">
      <alignment horizontal="center" vertical="center"/>
    </xf>
    <xf numFmtId="1" fontId="13" fillId="14" borderId="35" xfId="0" applyNumberFormat="1" applyFont="1" applyFill="1" applyBorder="1" applyAlignment="1">
      <alignment horizontal="center" vertical="center"/>
    </xf>
    <xf numFmtId="164" fontId="13" fillId="14" borderId="13" xfId="1" applyFont="1" applyFill="1" applyBorder="1" applyAlignment="1">
      <alignment horizontal="center" vertical="center"/>
    </xf>
    <xf numFmtId="165" fontId="13" fillId="14" borderId="13" xfId="1" applyNumberFormat="1" applyFont="1" applyFill="1" applyBorder="1" applyAlignment="1">
      <alignment horizontal="center" vertical="center"/>
    </xf>
    <xf numFmtId="1" fontId="13" fillId="14" borderId="13" xfId="1" applyNumberFormat="1" applyFont="1" applyFill="1" applyBorder="1" applyAlignment="1">
      <alignment horizontal="center" vertical="center"/>
    </xf>
    <xf numFmtId="1" fontId="13" fillId="0" borderId="13" xfId="1" applyNumberFormat="1" applyFont="1" applyFill="1" applyBorder="1" applyAlignment="1">
      <alignment horizontal="center" vertical="center"/>
    </xf>
    <xf numFmtId="164" fontId="2" fillId="0" borderId="13" xfId="1" applyFont="1" applyFill="1" applyBorder="1" applyAlignment="1">
      <alignment horizontal="center" vertical="center"/>
    </xf>
    <xf numFmtId="164" fontId="2" fillId="14" borderId="13" xfId="1" applyFont="1" applyFill="1" applyBorder="1" applyAlignment="1">
      <alignment horizontal="center" vertical="center"/>
    </xf>
    <xf numFmtId="164" fontId="16" fillId="0" borderId="13" xfId="1" applyFont="1" applyFill="1" applyBorder="1" applyAlignment="1">
      <alignment horizontal="center" vertical="center"/>
    </xf>
    <xf numFmtId="0" fontId="18" fillId="0" borderId="0" xfId="0" applyFont="1"/>
    <xf numFmtId="0" fontId="19" fillId="0" borderId="33" xfId="0" applyFont="1" applyBorder="1" applyAlignment="1">
      <alignment horizontal="center" vertical="center"/>
    </xf>
    <xf numFmtId="0" fontId="19" fillId="0" borderId="26" xfId="0" applyFont="1" applyBorder="1" applyAlignment="1">
      <alignment horizontal="center" vertical="center"/>
    </xf>
    <xf numFmtId="164" fontId="19" fillId="0" borderId="26" xfId="1" applyFont="1" applyBorder="1" applyAlignment="1">
      <alignment horizontal="center" vertical="center"/>
    </xf>
    <xf numFmtId="164" fontId="19" fillId="0" borderId="26" xfId="1" applyFont="1" applyBorder="1" applyAlignment="1">
      <alignment horizontal="center" vertical="center" wrapText="1"/>
    </xf>
    <xf numFmtId="164" fontId="19" fillId="0" borderId="34" xfId="1" applyFont="1" applyBorder="1" applyAlignment="1">
      <alignment horizontal="center" vertical="center"/>
    </xf>
    <xf numFmtId="1" fontId="7" fillId="0" borderId="35" xfId="0" applyNumberFormat="1" applyFont="1" applyBorder="1" applyAlignment="1">
      <alignment horizontal="center" vertical="center"/>
    </xf>
    <xf numFmtId="1" fontId="7" fillId="0" borderId="13" xfId="1" applyNumberFormat="1" applyFont="1" applyFill="1" applyBorder="1" applyAlignment="1">
      <alignment horizontal="center" vertical="center"/>
    </xf>
    <xf numFmtId="0" fontId="3" fillId="0" borderId="0" xfId="0" applyFont="1"/>
    <xf numFmtId="1" fontId="20" fillId="0" borderId="35" xfId="0" applyNumberFormat="1" applyFont="1" applyBorder="1" applyAlignment="1">
      <alignment horizontal="center" vertical="center"/>
    </xf>
    <xf numFmtId="164" fontId="20" fillId="0" borderId="13" xfId="1" applyFont="1" applyFill="1" applyBorder="1" applyAlignment="1">
      <alignment horizontal="center" vertical="center"/>
    </xf>
    <xf numFmtId="165" fontId="20" fillId="0" borderId="13" xfId="1" applyNumberFormat="1" applyFont="1" applyFill="1" applyBorder="1" applyAlignment="1">
      <alignment horizontal="center" vertical="center"/>
    </xf>
    <xf numFmtId="1" fontId="20" fillId="0" borderId="13" xfId="1" applyNumberFormat="1" applyFont="1" applyFill="1" applyBorder="1" applyAlignment="1">
      <alignment horizontal="center" vertical="center"/>
    </xf>
    <xf numFmtId="1" fontId="20" fillId="14" borderId="35" xfId="0" applyNumberFormat="1" applyFont="1" applyFill="1" applyBorder="1" applyAlignment="1">
      <alignment horizontal="center" vertical="center"/>
    </xf>
    <xf numFmtId="164" fontId="20" fillId="14" borderId="13" xfId="1" applyFont="1" applyFill="1" applyBorder="1" applyAlignment="1">
      <alignment horizontal="center" vertical="center"/>
    </xf>
    <xf numFmtId="165" fontId="20" fillId="14" borderId="13" xfId="1" applyNumberFormat="1" applyFont="1" applyFill="1" applyBorder="1" applyAlignment="1">
      <alignment horizontal="center" vertical="center"/>
    </xf>
    <xf numFmtId="1" fontId="20" fillId="14" borderId="13" xfId="1" applyNumberFormat="1" applyFont="1" applyFill="1" applyBorder="1" applyAlignment="1">
      <alignment horizontal="center" vertical="center"/>
    </xf>
    <xf numFmtId="1" fontId="6" fillId="0" borderId="35" xfId="0" applyNumberFormat="1" applyFont="1" applyBorder="1" applyAlignment="1">
      <alignment horizontal="center" vertical="center"/>
    </xf>
    <xf numFmtId="164" fontId="6" fillId="0" borderId="13" xfId="1" applyFont="1" applyFill="1" applyBorder="1" applyAlignment="1">
      <alignment horizontal="center" vertical="center"/>
    </xf>
    <xf numFmtId="165" fontId="6" fillId="0" borderId="13" xfId="1" applyNumberFormat="1" applyFont="1" applyFill="1" applyBorder="1" applyAlignment="1">
      <alignment horizontal="center" vertical="center"/>
    </xf>
    <xf numFmtId="1" fontId="6" fillId="0" borderId="13" xfId="1" applyNumberFormat="1" applyFont="1" applyFill="1" applyBorder="1" applyAlignment="1">
      <alignment horizontal="center" vertical="center"/>
    </xf>
    <xf numFmtId="0" fontId="23" fillId="0" borderId="0" xfId="0" applyFont="1"/>
    <xf numFmtId="1" fontId="22" fillId="0" borderId="42" xfId="0" applyNumberFormat="1" applyFont="1" applyBorder="1" applyAlignment="1">
      <alignment horizontal="center" vertical="center"/>
    </xf>
    <xf numFmtId="164" fontId="22" fillId="0" borderId="24" xfId="1" applyFont="1" applyFill="1" applyBorder="1" applyAlignment="1">
      <alignment horizontal="center" vertical="center"/>
    </xf>
    <xf numFmtId="164" fontId="5" fillId="0" borderId="24" xfId="1" applyFont="1" applyFill="1" applyBorder="1" applyAlignment="1">
      <alignment horizontal="center" vertical="center"/>
    </xf>
    <xf numFmtId="165" fontId="22" fillId="0" borderId="24" xfId="1" applyNumberFormat="1" applyFont="1" applyFill="1" applyBorder="1" applyAlignment="1">
      <alignment horizontal="center" vertical="center"/>
    </xf>
    <xf numFmtId="1" fontId="22" fillId="0" borderId="24" xfId="1" applyNumberFormat="1" applyFont="1" applyFill="1" applyBorder="1" applyAlignment="1">
      <alignment horizontal="center" vertical="center"/>
    </xf>
    <xf numFmtId="165" fontId="7" fillId="0" borderId="43" xfId="1" applyNumberFormat="1" applyFont="1" applyFill="1" applyBorder="1" applyAlignment="1">
      <alignment horizontal="center" vertical="center"/>
    </xf>
    <xf numFmtId="0" fontId="18" fillId="0" borderId="41" xfId="0" applyFont="1" applyBorder="1" applyAlignment="1">
      <alignment horizontal="center" vertical="center"/>
    </xf>
    <xf numFmtId="164" fontId="18" fillId="0" borderId="41" xfId="1" applyFont="1" applyBorder="1" applyAlignment="1">
      <alignment horizontal="center" vertical="center"/>
    </xf>
    <xf numFmtId="164" fontId="18" fillId="0" borderId="41" xfId="1" applyFont="1" applyBorder="1" applyAlignment="1">
      <alignment horizontal="center" vertical="center" wrapText="1"/>
    </xf>
    <xf numFmtId="165" fontId="18" fillId="0" borderId="41" xfId="1" applyNumberFormat="1" applyFont="1" applyBorder="1" applyAlignment="1">
      <alignment horizontal="center" vertical="center"/>
    </xf>
    <xf numFmtId="1" fontId="5" fillId="0" borderId="0" xfId="1" applyNumberFormat="1" applyFont="1" applyAlignment="1">
      <alignment horizontal="center" vertical="center"/>
    </xf>
    <xf numFmtId="164" fontId="21" fillId="0" borderId="34" xfId="1" applyFont="1" applyBorder="1" applyAlignment="1">
      <alignment horizontal="center" vertical="center"/>
    </xf>
    <xf numFmtId="165" fontId="21" fillId="0" borderId="0" xfId="1" applyNumberFormat="1" applyFont="1" applyAlignment="1">
      <alignment horizontal="center" vertical="center"/>
    </xf>
    <xf numFmtId="0" fontId="21" fillId="0" borderId="33" xfId="0" applyFont="1" applyBorder="1" applyAlignment="1">
      <alignment horizontal="center" vertical="center"/>
    </xf>
    <xf numFmtId="164" fontId="21" fillId="0" borderId="26" xfId="1" applyFont="1" applyBorder="1" applyAlignment="1">
      <alignment horizontal="center" vertical="center" wrapText="1"/>
    </xf>
    <xf numFmtId="1" fontId="21" fillId="0" borderId="26" xfId="1" applyNumberFormat="1" applyFont="1" applyBorder="1" applyAlignment="1">
      <alignment horizontal="center" vertical="center"/>
    </xf>
    <xf numFmtId="1" fontId="21" fillId="0" borderId="35" xfId="0" applyNumberFormat="1" applyFont="1" applyBorder="1" applyAlignment="1">
      <alignment horizontal="center" vertical="center"/>
    </xf>
    <xf numFmtId="164" fontId="21" fillId="0" borderId="13" xfId="1" applyFont="1" applyFill="1" applyBorder="1" applyAlignment="1">
      <alignment horizontal="center" vertical="center"/>
    </xf>
    <xf numFmtId="1" fontId="21" fillId="0" borderId="13" xfId="1" applyNumberFormat="1" applyFont="1" applyFill="1" applyBorder="1" applyAlignment="1">
      <alignment horizontal="center" vertical="center"/>
    </xf>
    <xf numFmtId="164" fontId="26" fillId="0" borderId="13" xfId="1" applyFont="1" applyFill="1" applyBorder="1" applyAlignment="1">
      <alignment horizontal="center" vertical="center"/>
    </xf>
    <xf numFmtId="1" fontId="26" fillId="0" borderId="13" xfId="1" applyNumberFormat="1" applyFont="1" applyFill="1" applyBorder="1" applyAlignment="1">
      <alignment horizontal="center" vertical="center"/>
    </xf>
    <xf numFmtId="165" fontId="26" fillId="0" borderId="36" xfId="1" applyNumberFormat="1" applyFont="1" applyFill="1" applyBorder="1" applyAlignment="1">
      <alignment horizontal="center" vertical="center"/>
    </xf>
    <xf numFmtId="0" fontId="21" fillId="0" borderId="0" xfId="0" applyFont="1"/>
    <xf numFmtId="1" fontId="21" fillId="14" borderId="35" xfId="0" applyNumberFormat="1" applyFont="1" applyFill="1" applyBorder="1" applyAlignment="1">
      <alignment horizontal="center" vertical="center"/>
    </xf>
    <xf numFmtId="164" fontId="21" fillId="14" borderId="13" xfId="1" applyFont="1" applyFill="1" applyBorder="1" applyAlignment="1">
      <alignment horizontal="center" vertical="center"/>
    </xf>
    <xf numFmtId="1" fontId="21" fillId="14" borderId="13" xfId="1" applyNumberFormat="1" applyFont="1" applyFill="1" applyBorder="1" applyAlignment="1">
      <alignment horizontal="center" vertical="center"/>
    </xf>
    <xf numFmtId="164" fontId="26" fillId="14" borderId="13" xfId="1" applyFont="1" applyFill="1" applyBorder="1" applyAlignment="1">
      <alignment horizontal="center" vertical="center"/>
    </xf>
    <xf numFmtId="1" fontId="26" fillId="14" borderId="13" xfId="1" applyNumberFormat="1" applyFont="1" applyFill="1" applyBorder="1" applyAlignment="1">
      <alignment horizontal="center" vertical="center"/>
    </xf>
    <xf numFmtId="165" fontId="26" fillId="14" borderId="36" xfId="1" applyNumberFormat="1" applyFont="1" applyFill="1" applyBorder="1" applyAlignment="1">
      <alignment horizontal="center" vertical="center"/>
    </xf>
    <xf numFmtId="0" fontId="5" fillId="0" borderId="26" xfId="1" applyNumberFormat="1" applyFont="1" applyBorder="1" applyAlignment="1">
      <alignment horizontal="center" vertical="center"/>
    </xf>
    <xf numFmtId="0" fontId="7" fillId="0" borderId="13" xfId="1" applyNumberFormat="1" applyFont="1" applyFill="1" applyBorder="1" applyAlignment="1">
      <alignment horizontal="center" vertical="center"/>
    </xf>
    <xf numFmtId="0" fontId="7" fillId="14" borderId="13" xfId="1" applyNumberFormat="1" applyFont="1" applyFill="1" applyBorder="1" applyAlignment="1">
      <alignment horizontal="center" vertical="center"/>
    </xf>
    <xf numFmtId="0" fontId="5" fillId="0" borderId="0" xfId="1" applyNumberFormat="1" applyFont="1" applyAlignment="1">
      <alignment horizontal="center" vertical="center"/>
    </xf>
    <xf numFmtId="1" fontId="21" fillId="15" borderId="35" xfId="0" applyNumberFormat="1" applyFont="1" applyFill="1" applyBorder="1" applyAlignment="1">
      <alignment horizontal="center" vertical="center"/>
    </xf>
    <xf numFmtId="164" fontId="21" fillId="15" borderId="13" xfId="1" applyFont="1" applyFill="1" applyBorder="1" applyAlignment="1">
      <alignment horizontal="center" vertical="center"/>
    </xf>
    <xf numFmtId="1" fontId="21" fillId="15" borderId="13" xfId="1" applyNumberFormat="1" applyFont="1" applyFill="1" applyBorder="1" applyAlignment="1">
      <alignment horizontal="center" vertical="center"/>
    </xf>
    <xf numFmtId="164" fontId="26" fillId="15" borderId="13" xfId="1" applyFont="1" applyFill="1" applyBorder="1" applyAlignment="1">
      <alignment horizontal="center" vertical="center"/>
    </xf>
    <xf numFmtId="1" fontId="26" fillId="15" borderId="13" xfId="1" applyNumberFormat="1" applyFont="1" applyFill="1" applyBorder="1" applyAlignment="1">
      <alignment horizontal="center" vertical="center"/>
    </xf>
    <xf numFmtId="165" fontId="26" fillId="15" borderId="36" xfId="1" applyNumberFormat="1" applyFont="1" applyFill="1" applyBorder="1" applyAlignment="1">
      <alignment horizontal="center" vertical="center"/>
    </xf>
    <xf numFmtId="1" fontId="5" fillId="16" borderId="35" xfId="0" applyNumberFormat="1" applyFont="1" applyFill="1" applyBorder="1" applyAlignment="1">
      <alignment horizontal="center" vertical="center"/>
    </xf>
    <xf numFmtId="164" fontId="5" fillId="16" borderId="13" xfId="1" applyFont="1" applyFill="1" applyBorder="1" applyAlignment="1">
      <alignment horizontal="center" vertical="center"/>
    </xf>
    <xf numFmtId="1" fontId="21" fillId="4" borderId="35" xfId="0" applyNumberFormat="1" applyFont="1" applyFill="1" applyBorder="1" applyAlignment="1">
      <alignment horizontal="center" vertical="center"/>
    </xf>
    <xf numFmtId="164" fontId="21" fillId="4" borderId="13" xfId="1" applyFont="1" applyFill="1" applyBorder="1" applyAlignment="1">
      <alignment horizontal="center" vertical="center"/>
    </xf>
    <xf numFmtId="1" fontId="21" fillId="4" borderId="13" xfId="1" applyNumberFormat="1" applyFont="1" applyFill="1" applyBorder="1" applyAlignment="1">
      <alignment horizontal="center" vertical="center"/>
    </xf>
    <xf numFmtId="164" fontId="26" fillId="4" borderId="13" xfId="1" applyFont="1" applyFill="1" applyBorder="1" applyAlignment="1">
      <alignment horizontal="center" vertical="center"/>
    </xf>
    <xf numFmtId="1" fontId="26" fillId="4" borderId="13" xfId="1" applyNumberFormat="1" applyFont="1" applyFill="1" applyBorder="1" applyAlignment="1">
      <alignment horizontal="center" vertical="center"/>
    </xf>
    <xf numFmtId="165" fontId="26" fillId="4" borderId="36" xfId="1" applyNumberFormat="1" applyFont="1" applyFill="1" applyBorder="1" applyAlignment="1">
      <alignment horizontal="center" vertical="center"/>
    </xf>
    <xf numFmtId="167" fontId="0" fillId="0" borderId="0" xfId="1" applyNumberFormat="1" applyFont="1"/>
    <xf numFmtId="167" fontId="0" fillId="0" borderId="0" xfId="1" applyNumberFormat="1" applyFont="1"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vertical="center"/>
    </xf>
    <xf numFmtId="0" fontId="0" fillId="0" borderId="45" xfId="0" applyBorder="1" applyAlignment="1">
      <alignment horizontal="center"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25" xfId="0" applyBorder="1" applyAlignment="1">
      <alignment horizontal="center" vertical="center"/>
    </xf>
    <xf numFmtId="164" fontId="0" fillId="0" borderId="12" xfId="1" applyFont="1" applyBorder="1" applyAlignment="1">
      <alignment horizontal="center" vertical="center"/>
    </xf>
    <xf numFmtId="167" fontId="0" fillId="0" borderId="13" xfId="1" applyNumberFormat="1" applyFont="1" applyBorder="1" applyAlignment="1">
      <alignment horizontal="center" vertical="center"/>
    </xf>
    <xf numFmtId="167" fontId="29" fillId="0" borderId="13" xfId="1" applyNumberFormat="1" applyFont="1" applyBorder="1" applyAlignment="1">
      <alignment horizontal="center" vertical="center"/>
    </xf>
    <xf numFmtId="0" fontId="0" fillId="0" borderId="14" xfId="0" applyBorder="1" applyAlignment="1">
      <alignment horizontal="center" vertical="center"/>
    </xf>
    <xf numFmtId="167" fontId="0" fillId="0" borderId="13" xfId="0" applyNumberFormat="1" applyBorder="1" applyAlignment="1">
      <alignment horizontal="center" vertical="center"/>
    </xf>
    <xf numFmtId="167" fontId="0" fillId="10" borderId="45" xfId="0" applyNumberFormat="1" applyFill="1" applyBorder="1" applyAlignment="1">
      <alignment horizontal="center" vertical="center"/>
    </xf>
    <xf numFmtId="167" fontId="0" fillId="10" borderId="46" xfId="0" applyNumberFormat="1" applyFill="1" applyBorder="1" applyAlignment="1">
      <alignment horizontal="center" vertical="center"/>
    </xf>
    <xf numFmtId="167" fontId="29" fillId="10" borderId="46" xfId="0" applyNumberFormat="1" applyFont="1" applyFill="1" applyBorder="1" applyAlignment="1">
      <alignment horizontal="center" vertical="center"/>
    </xf>
    <xf numFmtId="0" fontId="0" fillId="10" borderId="47" xfId="0" applyFill="1" applyBorder="1" applyAlignment="1">
      <alignment horizontal="center" vertical="center"/>
    </xf>
    <xf numFmtId="164" fontId="0" fillId="0" borderId="22" xfId="1" applyFont="1" applyBorder="1" applyAlignment="1">
      <alignment horizontal="center" vertical="center"/>
    </xf>
    <xf numFmtId="0" fontId="23" fillId="17" borderId="0" xfId="0" applyFont="1" applyFill="1" applyAlignment="1">
      <alignment horizontal="center" vertical="center"/>
    </xf>
    <xf numFmtId="0" fontId="30" fillId="17" borderId="0" xfId="0" applyFont="1" applyFill="1" applyAlignment="1">
      <alignment horizontal="center" vertical="center"/>
    </xf>
    <xf numFmtId="0" fontId="23" fillId="17" borderId="0" xfId="0" applyFont="1" applyFill="1"/>
    <xf numFmtId="0" fontId="4" fillId="0" borderId="12" xfId="0" applyFont="1" applyBorder="1" applyAlignment="1">
      <alignment horizontal="center" vertical="center"/>
    </xf>
    <xf numFmtId="167" fontId="4" fillId="0" borderId="13" xfId="1" applyNumberFormat="1" applyFont="1" applyBorder="1" applyAlignment="1">
      <alignment horizontal="center" vertical="center"/>
    </xf>
    <xf numFmtId="167" fontId="4" fillId="0" borderId="14" xfId="0" applyNumberFormat="1" applyFont="1" applyBorder="1" applyAlignment="1">
      <alignment horizontal="center" vertical="center"/>
    </xf>
    <xf numFmtId="167" fontId="0" fillId="0" borderId="46" xfId="1" applyNumberFormat="1" applyFont="1" applyBorder="1" applyAlignment="1">
      <alignment horizontal="center" vertical="center"/>
    </xf>
    <xf numFmtId="0" fontId="4" fillId="0" borderId="22" xfId="0" applyFont="1" applyBorder="1" applyAlignment="1">
      <alignment horizontal="center" vertical="center"/>
    </xf>
    <xf numFmtId="167" fontId="4" fillId="0" borderId="24" xfId="1" applyNumberFormat="1" applyFont="1" applyBorder="1" applyAlignment="1">
      <alignment horizontal="center" vertical="center"/>
    </xf>
    <xf numFmtId="167" fontId="4" fillId="0" borderId="25" xfId="0" applyNumberFormat="1" applyFont="1" applyBorder="1" applyAlignment="1">
      <alignment horizontal="center" vertical="center"/>
    </xf>
    <xf numFmtId="0" fontId="4" fillId="0" borderId="45" xfId="0" applyFont="1" applyBorder="1" applyAlignment="1">
      <alignment horizontal="center" vertical="center"/>
    </xf>
    <xf numFmtId="167" fontId="4" fillId="0" borderId="46" xfId="1" applyNumberFormat="1" applyFont="1" applyBorder="1" applyAlignment="1">
      <alignment horizontal="center" vertical="center"/>
    </xf>
    <xf numFmtId="0" fontId="4" fillId="0" borderId="47" xfId="0" applyFont="1" applyBorder="1" applyAlignment="1">
      <alignment horizontal="center" vertical="center"/>
    </xf>
    <xf numFmtId="164" fontId="21" fillId="0" borderId="13" xfId="1" applyFont="1" applyFill="1" applyBorder="1" applyAlignment="1">
      <alignment horizontal="center" vertical="center" wrapText="1"/>
    </xf>
    <xf numFmtId="1" fontId="7" fillId="15" borderId="35" xfId="0" applyNumberFormat="1" applyFont="1" applyFill="1" applyBorder="1" applyAlignment="1">
      <alignment horizontal="center" vertical="center"/>
    </xf>
    <xf numFmtId="164" fontId="7" fillId="15" borderId="13" xfId="1" applyFont="1" applyFill="1" applyBorder="1" applyAlignment="1">
      <alignment horizontal="center" vertical="center"/>
    </xf>
    <xf numFmtId="165" fontId="7" fillId="15" borderId="13" xfId="1" applyNumberFormat="1" applyFont="1" applyFill="1" applyBorder="1" applyAlignment="1">
      <alignment horizontal="center" vertical="center"/>
    </xf>
    <xf numFmtId="1" fontId="7" fillId="15" borderId="13" xfId="1" applyNumberFormat="1" applyFont="1" applyFill="1" applyBorder="1" applyAlignment="1">
      <alignment horizontal="center" vertical="center"/>
    </xf>
    <xf numFmtId="165" fontId="7" fillId="15" borderId="36" xfId="1" applyNumberFormat="1" applyFont="1" applyFill="1" applyBorder="1" applyAlignment="1">
      <alignment horizontal="center" vertical="center"/>
    </xf>
    <xf numFmtId="0" fontId="3" fillId="15" borderId="0" xfId="0" applyFont="1" applyFill="1"/>
    <xf numFmtId="165" fontId="5" fillId="16" borderId="13" xfId="1" applyNumberFormat="1" applyFont="1" applyFill="1" applyBorder="1" applyAlignment="1">
      <alignment horizontal="center" vertical="center"/>
    </xf>
    <xf numFmtId="1" fontId="5" fillId="16" borderId="13" xfId="1" applyNumberFormat="1" applyFont="1" applyFill="1" applyBorder="1" applyAlignment="1">
      <alignment horizontal="center" vertical="center"/>
    </xf>
    <xf numFmtId="164" fontId="7" fillId="16" borderId="13" xfId="1" applyFont="1" applyFill="1" applyBorder="1" applyAlignment="1">
      <alignment horizontal="center" vertical="center"/>
    </xf>
    <xf numFmtId="165" fontId="7" fillId="16" borderId="13" xfId="1" applyNumberFormat="1" applyFont="1" applyFill="1" applyBorder="1" applyAlignment="1">
      <alignment horizontal="center" vertical="center"/>
    </xf>
    <xf numFmtId="165" fontId="7" fillId="16" borderId="36" xfId="1" applyNumberFormat="1" applyFont="1" applyFill="1" applyBorder="1" applyAlignment="1">
      <alignment horizontal="center" vertical="center"/>
    </xf>
    <xf numFmtId="0" fontId="6" fillId="8" borderId="13" xfId="1" applyNumberFormat="1" applyFont="1" applyFill="1" applyBorder="1" applyAlignment="1">
      <alignment horizontal="center" vertical="center"/>
    </xf>
    <xf numFmtId="0" fontId="7" fillId="15" borderId="13" xfId="1" applyNumberFormat="1" applyFont="1" applyFill="1" applyBorder="1" applyAlignment="1">
      <alignment horizontal="center" vertical="center"/>
    </xf>
    <xf numFmtId="164" fontId="33" fillId="0" borderId="37" xfId="1" applyFont="1" applyBorder="1" applyAlignment="1">
      <alignment horizontal="center" vertical="center"/>
    </xf>
    <xf numFmtId="164" fontId="13" fillId="0" borderId="38" xfId="1" applyFont="1" applyBorder="1" applyAlignment="1">
      <alignment horizontal="center" vertical="center"/>
    </xf>
    <xf numFmtId="164" fontId="34" fillId="0" borderId="13" xfId="1" applyFont="1" applyFill="1" applyBorder="1" applyAlignment="1">
      <alignment horizontal="center" vertical="center"/>
    </xf>
    <xf numFmtId="0" fontId="35" fillId="0" borderId="0" xfId="0" applyNumberFormat="1" applyFont="1" applyFill="1" applyBorder="1" applyAlignment="1" applyProtection="1"/>
    <xf numFmtId="0" fontId="36" fillId="0" borderId="0" xfId="0" applyNumberFormat="1" applyFont="1" applyFill="1" applyBorder="1" applyAlignment="1" applyProtection="1">
      <alignment horizontal="center" vertical="center"/>
    </xf>
    <xf numFmtId="164" fontId="36" fillId="0" borderId="0" xfId="0" applyNumberFormat="1" applyFont="1" applyFill="1" applyBorder="1" applyAlignment="1" applyProtection="1">
      <alignment horizontal="center" vertical="center"/>
    </xf>
    <xf numFmtId="165" fontId="36" fillId="0" borderId="0" xfId="0" applyNumberFormat="1" applyFont="1" applyFill="1" applyBorder="1" applyAlignment="1" applyProtection="1">
      <alignment horizontal="center" vertical="center"/>
    </xf>
    <xf numFmtId="164" fontId="40" fillId="0" borderId="56" xfId="0" applyNumberFormat="1" applyFont="1" applyFill="1" applyBorder="1" applyAlignment="1" applyProtection="1">
      <alignment horizontal="center" vertical="center"/>
    </xf>
    <xf numFmtId="164" fontId="36" fillId="0" borderId="57" xfId="0" applyNumberFormat="1" applyFont="1" applyFill="1" applyBorder="1" applyAlignment="1" applyProtection="1">
      <alignment horizontal="center" vertical="center"/>
    </xf>
    <xf numFmtId="164" fontId="40" fillId="0" borderId="59" xfId="0" applyNumberFormat="1" applyFont="1" applyFill="1" applyBorder="1" applyAlignment="1" applyProtection="1">
      <alignment horizontal="center" vertical="center"/>
    </xf>
    <xf numFmtId="164" fontId="36" fillId="0" borderId="60" xfId="0" applyNumberFormat="1" applyFont="1" applyFill="1" applyBorder="1" applyAlignment="1" applyProtection="1">
      <alignment horizontal="center" vertical="center"/>
    </xf>
    <xf numFmtId="164" fontId="40" fillId="0" borderId="61" xfId="0" applyNumberFormat="1" applyFont="1" applyFill="1" applyBorder="1" applyAlignment="1" applyProtection="1">
      <alignment horizontal="center" vertical="center"/>
    </xf>
    <xf numFmtId="164" fontId="36" fillId="0" borderId="62" xfId="0" applyNumberFormat="1" applyFont="1" applyFill="1" applyBorder="1" applyAlignment="1" applyProtection="1">
      <alignment horizontal="center" vertical="center"/>
    </xf>
    <xf numFmtId="0" fontId="36" fillId="0" borderId="56" xfId="0" applyNumberFormat="1" applyFont="1" applyFill="1" applyBorder="1" applyAlignment="1" applyProtection="1">
      <alignment horizontal="center" vertical="center"/>
    </xf>
    <xf numFmtId="0" fontId="36" fillId="0" borderId="63" xfId="0" applyNumberFormat="1" applyFont="1" applyFill="1" applyBorder="1" applyAlignment="1" applyProtection="1">
      <alignment horizontal="center" vertical="center"/>
    </xf>
    <xf numFmtId="164" fontId="36" fillId="0" borderId="63" xfId="0" applyNumberFormat="1" applyFont="1" applyFill="1" applyBorder="1" applyAlignment="1" applyProtection="1">
      <alignment horizontal="center" vertical="center"/>
    </xf>
    <xf numFmtId="164" fontId="36" fillId="0" borderId="63" xfId="0" applyNumberFormat="1" applyFont="1" applyFill="1" applyBorder="1" applyAlignment="1" applyProtection="1">
      <alignment horizontal="center" vertical="center" wrapText="1"/>
    </xf>
    <xf numFmtId="1" fontId="36" fillId="0" borderId="59" xfId="0" applyNumberFormat="1" applyFont="1" applyFill="1" applyBorder="1" applyAlignment="1" applyProtection="1">
      <alignment horizontal="center" vertical="center"/>
    </xf>
    <xf numFmtId="164" fontId="36" fillId="0" borderId="64" xfId="0" applyNumberFormat="1" applyFont="1" applyFill="1" applyBorder="1" applyAlignment="1" applyProtection="1">
      <alignment horizontal="center" vertical="center"/>
    </xf>
    <xf numFmtId="164" fontId="36" fillId="4" borderId="64" xfId="0" applyNumberFormat="1" applyFont="1" applyFill="1" applyBorder="1" applyAlignment="1" applyProtection="1">
      <alignment horizontal="center" vertical="center"/>
    </xf>
    <xf numFmtId="165" fontId="36" fillId="0" borderId="64" xfId="0" applyNumberFormat="1" applyFont="1" applyFill="1" applyBorder="1" applyAlignment="1" applyProtection="1">
      <alignment horizontal="center" vertical="center"/>
    </xf>
    <xf numFmtId="1" fontId="36" fillId="0" borderId="64" xfId="0" applyNumberFormat="1" applyFont="1" applyFill="1" applyBorder="1" applyAlignment="1" applyProtection="1">
      <alignment horizontal="center" vertical="center"/>
    </xf>
    <xf numFmtId="164" fontId="39" fillId="0" borderId="64" xfId="0" applyNumberFormat="1" applyFont="1" applyFill="1" applyBorder="1" applyAlignment="1" applyProtection="1">
      <alignment horizontal="center" vertical="center"/>
    </xf>
    <xf numFmtId="0" fontId="39" fillId="0" borderId="64" xfId="0" applyNumberFormat="1" applyFont="1" applyFill="1" applyBorder="1" applyAlignment="1" applyProtection="1">
      <alignment horizontal="center" vertical="center"/>
    </xf>
    <xf numFmtId="165" fontId="39" fillId="0" borderId="60" xfId="0" applyNumberFormat="1" applyFont="1" applyFill="1" applyBorder="1" applyAlignment="1" applyProtection="1">
      <alignment horizontal="center" vertical="center"/>
    </xf>
    <xf numFmtId="1" fontId="36" fillId="18" borderId="59" xfId="0" applyNumberFormat="1" applyFont="1" applyFill="1" applyBorder="1" applyAlignment="1" applyProtection="1">
      <alignment horizontal="center" vertical="center"/>
    </xf>
    <xf numFmtId="164" fontId="36" fillId="18" borderId="64" xfId="0" applyNumberFormat="1" applyFont="1" applyFill="1" applyBorder="1" applyAlignment="1" applyProtection="1">
      <alignment horizontal="center" vertical="center"/>
    </xf>
    <xf numFmtId="165" fontId="36" fillId="18" borderId="64" xfId="0" applyNumberFormat="1" applyFont="1" applyFill="1" applyBorder="1" applyAlignment="1" applyProtection="1">
      <alignment horizontal="center" vertical="center"/>
    </xf>
    <xf numFmtId="1" fontId="36" fillId="18" borderId="64" xfId="0" applyNumberFormat="1" applyFont="1" applyFill="1" applyBorder="1" applyAlignment="1" applyProtection="1">
      <alignment horizontal="center" vertical="center"/>
    </xf>
    <xf numFmtId="164" fontId="39" fillId="18" borderId="64" xfId="0" applyNumberFormat="1" applyFont="1" applyFill="1" applyBorder="1" applyAlignment="1" applyProtection="1">
      <alignment horizontal="center" vertical="center"/>
    </xf>
    <xf numFmtId="0" fontId="39" fillId="18" borderId="64" xfId="0" applyNumberFormat="1" applyFont="1" applyFill="1" applyBorder="1" applyAlignment="1" applyProtection="1">
      <alignment horizontal="center" vertical="center"/>
    </xf>
    <xf numFmtId="165" fontId="39" fillId="18" borderId="60" xfId="0" applyNumberFormat="1" applyFont="1" applyFill="1" applyBorder="1" applyAlignment="1" applyProtection="1">
      <alignment horizontal="center" vertical="center"/>
    </xf>
    <xf numFmtId="164" fontId="39" fillId="4" borderId="64" xfId="0" applyNumberFormat="1" applyFont="1" applyFill="1" applyBorder="1" applyAlignment="1" applyProtection="1">
      <alignment horizontal="center" vertical="center"/>
    </xf>
    <xf numFmtId="1" fontId="36" fillId="0" borderId="65" xfId="0" applyNumberFormat="1" applyFont="1" applyFill="1" applyBorder="1" applyAlignment="1" applyProtection="1">
      <alignment horizontal="center" vertical="center"/>
    </xf>
    <xf numFmtId="164" fontId="36" fillId="0" borderId="66" xfId="0" applyNumberFormat="1" applyFont="1" applyFill="1" applyBorder="1" applyAlignment="1" applyProtection="1">
      <alignment horizontal="center" vertical="center"/>
    </xf>
    <xf numFmtId="164" fontId="36" fillId="4" borderId="66" xfId="0" applyNumberFormat="1" applyFont="1" applyFill="1" applyBorder="1" applyAlignment="1" applyProtection="1">
      <alignment horizontal="center" vertical="center"/>
    </xf>
    <xf numFmtId="165" fontId="36" fillId="0" borderId="66" xfId="0" applyNumberFormat="1" applyFont="1" applyFill="1" applyBorder="1" applyAlignment="1" applyProtection="1">
      <alignment horizontal="center" vertical="center"/>
    </xf>
    <xf numFmtId="1" fontId="36" fillId="0" borderId="66" xfId="0" applyNumberFormat="1" applyFont="1" applyFill="1" applyBorder="1" applyAlignment="1" applyProtection="1">
      <alignment horizontal="center" vertical="center"/>
    </xf>
    <xf numFmtId="164" fontId="39" fillId="0" borderId="66" xfId="0" applyNumberFormat="1" applyFont="1" applyFill="1" applyBorder="1" applyAlignment="1" applyProtection="1">
      <alignment horizontal="center" vertical="center"/>
    </xf>
    <xf numFmtId="0" fontId="39" fillId="0" borderId="66" xfId="0" applyNumberFormat="1" applyFont="1" applyFill="1" applyBorder="1" applyAlignment="1" applyProtection="1">
      <alignment horizontal="center" vertical="center"/>
    </xf>
    <xf numFmtId="165" fontId="39" fillId="0" borderId="67" xfId="0" applyNumberFormat="1" applyFont="1" applyFill="1" applyBorder="1" applyAlignment="1" applyProtection="1">
      <alignment horizontal="center" vertical="center"/>
    </xf>
    <xf numFmtId="1" fontId="36" fillId="18" borderId="68" xfId="0" applyNumberFormat="1" applyFont="1" applyFill="1" applyBorder="1" applyAlignment="1" applyProtection="1">
      <alignment horizontal="center" vertical="center"/>
    </xf>
    <xf numFmtId="164" fontId="36" fillId="18" borderId="69" xfId="0" applyNumberFormat="1" applyFont="1" applyFill="1" applyBorder="1" applyAlignment="1" applyProtection="1">
      <alignment horizontal="center" vertical="center"/>
    </xf>
    <xf numFmtId="164" fontId="36" fillId="4" borderId="69" xfId="0" applyNumberFormat="1" applyFont="1" applyFill="1" applyBorder="1" applyAlignment="1" applyProtection="1">
      <alignment horizontal="center" vertical="center"/>
    </xf>
    <xf numFmtId="165" fontId="36" fillId="18" borderId="69" xfId="0" applyNumberFormat="1" applyFont="1" applyFill="1" applyBorder="1" applyAlignment="1" applyProtection="1">
      <alignment horizontal="center" vertical="center"/>
    </xf>
    <xf numFmtId="1" fontId="36" fillId="18" borderId="69" xfId="0" applyNumberFormat="1" applyFont="1" applyFill="1" applyBorder="1" applyAlignment="1" applyProtection="1">
      <alignment horizontal="center" vertical="center"/>
    </xf>
    <xf numFmtId="164" fontId="39" fillId="4" borderId="69" xfId="0" applyNumberFormat="1" applyFont="1" applyFill="1" applyBorder="1" applyAlignment="1" applyProtection="1">
      <alignment horizontal="center" vertical="center"/>
    </xf>
    <xf numFmtId="0" fontId="39" fillId="18" borderId="69" xfId="0" applyNumberFormat="1" applyFont="1" applyFill="1" applyBorder="1" applyAlignment="1" applyProtection="1">
      <alignment horizontal="center" vertical="center"/>
    </xf>
    <xf numFmtId="165" fontId="39" fillId="18" borderId="70" xfId="0" applyNumberFormat="1" applyFont="1" applyFill="1" applyBorder="1" applyAlignment="1" applyProtection="1">
      <alignment horizontal="center" vertical="center"/>
    </xf>
    <xf numFmtId="1" fontId="36" fillId="0" borderId="71" xfId="0" applyNumberFormat="1" applyFont="1" applyFill="1" applyBorder="1" applyAlignment="1" applyProtection="1">
      <alignment horizontal="center" vertical="center"/>
    </xf>
    <xf numFmtId="164" fontId="36" fillId="0" borderId="72" xfId="0" applyNumberFormat="1" applyFont="1" applyFill="1" applyBorder="1" applyAlignment="1" applyProtection="1">
      <alignment horizontal="center" vertical="center"/>
    </xf>
    <xf numFmtId="165" fontId="36" fillId="0" borderId="72" xfId="0" applyNumberFormat="1" applyFont="1" applyFill="1" applyBorder="1" applyAlignment="1" applyProtection="1">
      <alignment horizontal="center" vertical="center"/>
    </xf>
    <xf numFmtId="1" fontId="36" fillId="0" borderId="72" xfId="0" applyNumberFormat="1" applyFont="1" applyFill="1" applyBorder="1" applyAlignment="1" applyProtection="1">
      <alignment horizontal="center" vertical="center"/>
    </xf>
    <xf numFmtId="164" fontId="39" fillId="0" borderId="72" xfId="0" applyNumberFormat="1" applyFont="1" applyFill="1" applyBorder="1" applyAlignment="1" applyProtection="1">
      <alignment horizontal="center" vertical="center"/>
    </xf>
    <xf numFmtId="0" fontId="39" fillId="0" borderId="72" xfId="0" applyNumberFormat="1" applyFont="1" applyFill="1" applyBorder="1" applyAlignment="1" applyProtection="1">
      <alignment horizontal="center" vertical="center"/>
    </xf>
    <xf numFmtId="165" fontId="39" fillId="0" borderId="73" xfId="0" applyNumberFormat="1" applyFont="1" applyFill="1" applyBorder="1" applyAlignment="1" applyProtection="1">
      <alignment horizontal="center" vertical="center"/>
    </xf>
    <xf numFmtId="1" fontId="36" fillId="18" borderId="64" xfId="0" applyNumberFormat="1" applyFont="1" applyFill="1" applyBorder="1" applyAlignment="1" applyProtection="1">
      <alignment horizontal="center" vertical="center" wrapText="1"/>
    </xf>
    <xf numFmtId="1" fontId="36" fillId="0" borderId="64" xfId="0" applyNumberFormat="1" applyFont="1" applyFill="1" applyBorder="1" applyAlignment="1" applyProtection="1">
      <alignment horizontal="center" vertical="center" wrapText="1"/>
    </xf>
    <xf numFmtId="0" fontId="41" fillId="0" borderId="0" xfId="0" applyNumberFormat="1" applyFont="1" applyFill="1" applyBorder="1" applyAlignment="1" applyProtection="1">
      <alignment horizontal="center" vertical="center"/>
    </xf>
    <xf numFmtId="164" fontId="41" fillId="0" borderId="0" xfId="0" applyNumberFormat="1" applyFont="1" applyFill="1" applyBorder="1" applyAlignment="1" applyProtection="1">
      <alignment horizontal="center" vertical="center"/>
    </xf>
    <xf numFmtId="0" fontId="7" fillId="16" borderId="13" xfId="1" applyNumberFormat="1" applyFont="1" applyFill="1" applyBorder="1" applyAlignment="1">
      <alignment horizontal="center" vertical="center"/>
    </xf>
    <xf numFmtId="167" fontId="0" fillId="0" borderId="47" xfId="0" applyNumberFormat="1" applyBorder="1" applyAlignment="1">
      <alignment horizontal="center" vertical="center"/>
    </xf>
    <xf numFmtId="1" fontId="5" fillId="4" borderId="35" xfId="0" applyNumberFormat="1" applyFont="1" applyFill="1" applyBorder="1" applyAlignment="1">
      <alignment horizontal="center" vertical="center"/>
    </xf>
    <xf numFmtId="0" fontId="7" fillId="4" borderId="13" xfId="1" applyNumberFormat="1" applyFont="1" applyFill="1" applyBorder="1" applyAlignment="1">
      <alignment horizontal="center" vertical="center"/>
    </xf>
    <xf numFmtId="165" fontId="7" fillId="4" borderId="36" xfId="1" applyNumberFormat="1" applyFont="1" applyFill="1" applyBorder="1" applyAlignment="1">
      <alignment horizontal="center" vertical="center"/>
    </xf>
    <xf numFmtId="0" fontId="0" fillId="4" borderId="0" xfId="0" applyFill="1"/>
    <xf numFmtId="1" fontId="5" fillId="4" borderId="59" xfId="0" applyNumberFormat="1" applyFont="1" applyFill="1" applyBorder="1" applyAlignment="1">
      <alignment horizontal="center" vertical="center"/>
    </xf>
    <xf numFmtId="164" fontId="5" fillId="4" borderId="64" xfId="1" applyFont="1" applyFill="1" applyBorder="1" applyAlignment="1">
      <alignment horizontal="center" vertical="center"/>
    </xf>
    <xf numFmtId="165" fontId="5" fillId="4" borderId="64" xfId="1" applyNumberFormat="1" applyFont="1" applyFill="1" applyBorder="1" applyAlignment="1">
      <alignment horizontal="center" vertical="center"/>
    </xf>
    <xf numFmtId="1" fontId="5" fillId="4" borderId="64" xfId="1" applyNumberFormat="1" applyFont="1" applyFill="1" applyBorder="1" applyAlignment="1">
      <alignment horizontal="center" vertical="center"/>
    </xf>
    <xf numFmtId="0" fontId="16" fillId="0" borderId="13" xfId="1" applyNumberFormat="1" applyFont="1" applyFill="1" applyBorder="1" applyAlignment="1">
      <alignment horizontal="center" vertical="center"/>
    </xf>
    <xf numFmtId="165" fontId="16" fillId="0" borderId="36" xfId="1" applyNumberFormat="1" applyFont="1" applyFill="1" applyBorder="1" applyAlignment="1">
      <alignment horizontal="center" vertical="center"/>
    </xf>
    <xf numFmtId="164" fontId="16" fillId="14" borderId="13" xfId="1" applyFont="1" applyFill="1" applyBorder="1" applyAlignment="1">
      <alignment horizontal="center" vertical="center"/>
    </xf>
    <xf numFmtId="0" fontId="16" fillId="14" borderId="13" xfId="1" applyNumberFormat="1" applyFont="1" applyFill="1" applyBorder="1" applyAlignment="1">
      <alignment horizontal="center" vertical="center"/>
    </xf>
    <xf numFmtId="165" fontId="16" fillId="14" borderId="36" xfId="1" applyNumberFormat="1" applyFont="1" applyFill="1" applyBorder="1" applyAlignment="1">
      <alignment horizontal="center" vertical="center"/>
    </xf>
    <xf numFmtId="0" fontId="2" fillId="0" borderId="26" xfId="1" applyNumberFormat="1" applyFont="1" applyBorder="1" applyAlignment="1">
      <alignment horizontal="center" vertical="center"/>
    </xf>
    <xf numFmtId="0" fontId="19" fillId="0" borderId="26" xfId="1" applyNumberFormat="1" applyFont="1" applyBorder="1" applyAlignment="1">
      <alignment horizontal="center" vertical="center"/>
    </xf>
    <xf numFmtId="167" fontId="4" fillId="0" borderId="64" xfId="1" applyNumberFormat="1" applyFont="1" applyBorder="1" applyAlignment="1">
      <alignment horizontal="center" vertical="center"/>
    </xf>
    <xf numFmtId="167" fontId="0" fillId="0" borderId="64" xfId="0" applyNumberFormat="1" applyBorder="1" applyAlignment="1">
      <alignment horizontal="center" vertical="center"/>
    </xf>
    <xf numFmtId="0" fontId="4" fillId="4" borderId="0" xfId="0" applyFont="1" applyFill="1" applyAlignment="1">
      <alignment horizontal="center" vertical="center"/>
    </xf>
    <xf numFmtId="1" fontId="2" fillId="0" borderId="13" xfId="1" applyNumberFormat="1" applyFont="1" applyFill="1" applyBorder="1" applyAlignment="1">
      <alignment horizontal="center" vertical="center"/>
    </xf>
    <xf numFmtId="1" fontId="2" fillId="14" borderId="13" xfId="1" applyNumberFormat="1" applyFont="1" applyFill="1" applyBorder="1" applyAlignment="1">
      <alignment horizontal="center" vertical="center"/>
    </xf>
    <xf numFmtId="164" fontId="25" fillId="0" borderId="0" xfId="1" applyFont="1" applyAlignment="1">
      <alignment vertical="center"/>
    </xf>
    <xf numFmtId="164" fontId="25" fillId="0" borderId="40" xfId="1" applyFont="1" applyBorder="1" applyAlignment="1">
      <alignment vertical="center"/>
    </xf>
    <xf numFmtId="164" fontId="21" fillId="0" borderId="72" xfId="1" applyFont="1" applyBorder="1" applyAlignment="1">
      <alignment horizontal="center" vertical="center"/>
    </xf>
    <xf numFmtId="164" fontId="21" fillId="0" borderId="0" xfId="1" applyFont="1" applyBorder="1" applyAlignment="1">
      <alignment horizontal="center" vertical="center"/>
    </xf>
    <xf numFmtId="164" fontId="25" fillId="0" borderId="0" xfId="1" applyFont="1" applyBorder="1" applyAlignment="1">
      <alignment vertical="center"/>
    </xf>
    <xf numFmtId="164" fontId="25" fillId="0" borderId="58" xfId="1" applyFont="1" applyBorder="1" applyAlignment="1">
      <alignment vertical="center"/>
    </xf>
    <xf numFmtId="164" fontId="24" fillId="0" borderId="56" xfId="1" applyFont="1" applyBorder="1" applyAlignment="1">
      <alignment horizontal="center" vertical="center"/>
    </xf>
    <xf numFmtId="164" fontId="21" fillId="0" borderId="57" xfId="1" applyFont="1" applyBorder="1" applyAlignment="1">
      <alignment horizontal="center" vertical="center"/>
    </xf>
    <xf numFmtId="164" fontId="24" fillId="0" borderId="59" xfId="1" applyFont="1" applyBorder="1" applyAlignment="1">
      <alignment horizontal="center" vertical="center"/>
    </xf>
    <xf numFmtId="164" fontId="21" fillId="0" borderId="60" xfId="1" applyFont="1" applyBorder="1" applyAlignment="1">
      <alignment horizontal="center" vertical="center"/>
    </xf>
    <xf numFmtId="164" fontId="24" fillId="0" borderId="61" xfId="1" applyFont="1" applyBorder="1" applyAlignment="1">
      <alignment horizontal="center" vertical="center"/>
    </xf>
    <xf numFmtId="164" fontId="21" fillId="0" borderId="62" xfId="1" applyFont="1" applyBorder="1" applyAlignment="1">
      <alignment horizontal="center" vertical="center"/>
    </xf>
    <xf numFmtId="0" fontId="21" fillId="0" borderId="79" xfId="0" applyFont="1" applyBorder="1" applyAlignment="1">
      <alignment horizontal="center" vertical="center"/>
    </xf>
    <xf numFmtId="164" fontId="21" fillId="0" borderId="80" xfId="1" applyFont="1" applyBorder="1" applyAlignment="1">
      <alignment horizontal="center" vertical="center"/>
    </xf>
    <xf numFmtId="164" fontId="21" fillId="0" borderId="72" xfId="1" applyFont="1" applyFill="1" applyBorder="1" applyAlignment="1">
      <alignment horizontal="center" vertical="center"/>
    </xf>
    <xf numFmtId="164" fontId="21" fillId="0" borderId="68" xfId="1" applyFont="1" applyBorder="1" applyAlignment="1">
      <alignment horizontal="center" vertical="center"/>
    </xf>
    <xf numFmtId="164" fontId="5" fillId="0" borderId="63" xfId="1" applyFont="1" applyBorder="1" applyAlignment="1">
      <alignment horizontal="center" vertical="center"/>
    </xf>
    <xf numFmtId="165" fontId="5" fillId="0" borderId="64" xfId="1" applyNumberFormat="1" applyFont="1" applyFill="1" applyBorder="1" applyAlignment="1">
      <alignment horizontal="center" vertical="center"/>
    </xf>
    <xf numFmtId="165" fontId="5" fillId="14" borderId="64" xfId="1" applyNumberFormat="1" applyFont="1" applyFill="1" applyBorder="1" applyAlignment="1">
      <alignment horizontal="center" vertical="center"/>
    </xf>
    <xf numFmtId="167" fontId="5" fillId="0" borderId="0" xfId="1" applyNumberFormat="1" applyFont="1" applyAlignment="1">
      <alignment horizontal="center" vertical="center"/>
    </xf>
    <xf numFmtId="167" fontId="5" fillId="0" borderId="26" xfId="1" applyNumberFormat="1" applyFont="1" applyBorder="1" applyAlignment="1">
      <alignment horizontal="center" vertical="center"/>
    </xf>
    <xf numFmtId="167" fontId="5" fillId="0" borderId="13" xfId="1" applyNumberFormat="1" applyFont="1" applyFill="1" applyBorder="1" applyAlignment="1">
      <alignment horizontal="center" vertical="center"/>
    </xf>
    <xf numFmtId="167" fontId="5" fillId="14" borderId="13" xfId="1" applyNumberFormat="1" applyFont="1" applyFill="1" applyBorder="1" applyAlignment="1">
      <alignment horizontal="center" vertical="center"/>
    </xf>
    <xf numFmtId="165" fontId="5" fillId="0" borderId="35" xfId="0" applyNumberFormat="1" applyFont="1" applyBorder="1" applyAlignment="1">
      <alignment horizontal="center" vertical="center"/>
    </xf>
    <xf numFmtId="165" fontId="5" fillId="0" borderId="33" xfId="0" applyNumberFormat="1" applyFont="1" applyBorder="1" applyAlignment="1">
      <alignment horizontal="center" vertical="center"/>
    </xf>
    <xf numFmtId="165" fontId="5" fillId="14" borderId="35" xfId="0" applyNumberFormat="1" applyFont="1" applyFill="1" applyBorder="1" applyAlignment="1">
      <alignment horizontal="center" vertical="center"/>
    </xf>
    <xf numFmtId="165" fontId="5" fillId="16" borderId="35" xfId="0" applyNumberFormat="1" applyFont="1" applyFill="1" applyBorder="1" applyAlignment="1">
      <alignment horizontal="center" vertical="center"/>
    </xf>
    <xf numFmtId="165" fontId="5" fillId="0" borderId="0" xfId="0" applyNumberFormat="1" applyFont="1" applyAlignment="1">
      <alignment horizontal="center" vertical="center"/>
    </xf>
    <xf numFmtId="0" fontId="12" fillId="0" borderId="33" xfId="1" applyNumberFormat="1" applyFont="1" applyBorder="1" applyAlignment="1">
      <alignment horizontal="center" vertical="center"/>
    </xf>
    <xf numFmtId="0" fontId="12" fillId="0" borderId="35" xfId="1" applyNumberFormat="1" applyFont="1" applyBorder="1" applyAlignment="1">
      <alignment horizontal="center" vertical="center"/>
    </xf>
    <xf numFmtId="0" fontId="12" fillId="0" borderId="37" xfId="1" applyNumberFormat="1" applyFont="1" applyBorder="1" applyAlignment="1">
      <alignment horizontal="center" vertical="center"/>
    </xf>
    <xf numFmtId="0" fontId="5" fillId="0" borderId="13" xfId="1" applyNumberFormat="1" applyFont="1" applyFill="1" applyBorder="1" applyAlignment="1">
      <alignment horizontal="center" vertical="center"/>
    </xf>
    <xf numFmtId="0" fontId="5" fillId="14" borderId="13" xfId="1" applyNumberFormat="1" applyFont="1" applyFill="1" applyBorder="1" applyAlignment="1">
      <alignment horizontal="center" vertical="center"/>
    </xf>
    <xf numFmtId="164" fontId="5" fillId="0" borderId="0" xfId="1" applyFont="1" applyAlignment="1">
      <alignment horizontal="center" vertical="center" wrapText="1"/>
    </xf>
    <xf numFmtId="165" fontId="5" fillId="0" borderId="0" xfId="1" applyNumberFormat="1" applyFont="1" applyAlignment="1">
      <alignment horizontal="center" vertical="center" wrapText="1"/>
    </xf>
    <xf numFmtId="14" fontId="0" fillId="0" borderId="0" xfId="0" applyNumberFormat="1" applyAlignment="1">
      <alignment horizontal="center" vertical="center"/>
    </xf>
    <xf numFmtId="168" fontId="21" fillId="0" borderId="0" xfId="0" applyNumberFormat="1" applyFont="1" applyBorder="1"/>
    <xf numFmtId="168" fontId="21" fillId="0" borderId="70" xfId="1" applyNumberFormat="1" applyFont="1" applyBorder="1" applyAlignment="1">
      <alignment horizontal="center" vertical="center"/>
    </xf>
    <xf numFmtId="168" fontId="21" fillId="0" borderId="72" xfId="1" applyNumberFormat="1" applyFont="1" applyFill="1" applyBorder="1" applyAlignment="1">
      <alignment horizontal="center" vertical="center"/>
    </xf>
    <xf numFmtId="168" fontId="21" fillId="0" borderId="13" xfId="1" applyNumberFormat="1" applyFont="1" applyFill="1" applyBorder="1" applyAlignment="1">
      <alignment horizontal="center" vertical="center"/>
    </xf>
    <xf numFmtId="168" fontId="21" fillId="15" borderId="13" xfId="1" applyNumberFormat="1" applyFont="1" applyFill="1" applyBorder="1" applyAlignment="1">
      <alignment horizontal="center" vertical="center"/>
    </xf>
    <xf numFmtId="168" fontId="21" fillId="4" borderId="13" xfId="1" applyNumberFormat="1" applyFont="1" applyFill="1" applyBorder="1" applyAlignment="1">
      <alignment horizontal="center" vertical="center"/>
    </xf>
    <xf numFmtId="168" fontId="21" fillId="14" borderId="13" xfId="1" applyNumberFormat="1" applyFont="1" applyFill="1" applyBorder="1" applyAlignment="1">
      <alignment horizontal="center" vertical="center"/>
    </xf>
    <xf numFmtId="168" fontId="21" fillId="14" borderId="13" xfId="1" applyNumberFormat="1" applyFont="1" applyFill="1" applyBorder="1" applyAlignment="1">
      <alignment horizontal="center" vertical="center" wrapText="1"/>
    </xf>
    <xf numFmtId="168" fontId="5" fillId="0" borderId="0" xfId="1" applyNumberFormat="1" applyFont="1" applyAlignment="1">
      <alignment horizontal="center" vertical="center"/>
    </xf>
    <xf numFmtId="1" fontId="21" fillId="14" borderId="59" xfId="0" applyNumberFormat="1" applyFont="1" applyFill="1" applyBorder="1" applyAlignment="1">
      <alignment horizontal="center" vertical="center"/>
    </xf>
    <xf numFmtId="164" fontId="21" fillId="14" borderId="64" xfId="1" applyFont="1" applyFill="1" applyBorder="1" applyAlignment="1">
      <alignment horizontal="center" vertical="center"/>
    </xf>
    <xf numFmtId="168" fontId="21" fillId="14" borderId="64" xfId="1" applyNumberFormat="1" applyFont="1" applyFill="1" applyBorder="1" applyAlignment="1">
      <alignment horizontal="center" vertical="center"/>
    </xf>
    <xf numFmtId="1" fontId="21" fillId="14" borderId="64" xfId="1" applyNumberFormat="1" applyFont="1" applyFill="1" applyBorder="1" applyAlignment="1">
      <alignment horizontal="center" vertical="center"/>
    </xf>
    <xf numFmtId="164" fontId="26" fillId="14" borderId="64" xfId="1" applyFont="1" applyFill="1" applyBorder="1" applyAlignment="1">
      <alignment horizontal="center" vertical="center"/>
    </xf>
    <xf numFmtId="1" fontId="26" fillId="14" borderId="64" xfId="1" applyNumberFormat="1" applyFont="1" applyFill="1" applyBorder="1" applyAlignment="1">
      <alignment horizontal="center" vertical="center"/>
    </xf>
    <xf numFmtId="165" fontId="26" fillId="14" borderId="60" xfId="1" applyNumberFormat="1" applyFont="1" applyFill="1" applyBorder="1" applyAlignment="1">
      <alignment horizontal="center" vertical="center"/>
    </xf>
    <xf numFmtId="0" fontId="42" fillId="0" borderId="0" xfId="0" applyFont="1" applyAlignment="1">
      <alignment horizontal="center" vertical="center"/>
    </xf>
    <xf numFmtId="1" fontId="5" fillId="0" borderId="13" xfId="1" applyNumberFormat="1" applyFont="1" applyFill="1" applyBorder="1" applyAlignment="1">
      <alignment horizontal="center" vertical="center" wrapText="1"/>
    </xf>
    <xf numFmtId="1" fontId="5" fillId="19" borderId="35" xfId="0" applyNumberFormat="1" applyFont="1" applyFill="1" applyBorder="1" applyAlignment="1">
      <alignment horizontal="center" vertical="center"/>
    </xf>
    <xf numFmtId="164" fontId="5" fillId="19" borderId="13" xfId="1" applyFont="1" applyFill="1" applyBorder="1" applyAlignment="1">
      <alignment horizontal="center" vertical="center"/>
    </xf>
    <xf numFmtId="165" fontId="5" fillId="19" borderId="13" xfId="1" applyNumberFormat="1" applyFont="1" applyFill="1" applyBorder="1" applyAlignment="1">
      <alignment horizontal="center" vertical="center"/>
    </xf>
    <xf numFmtId="164" fontId="5" fillId="19" borderId="13" xfId="1" applyFont="1" applyFill="1" applyBorder="1" applyAlignment="1">
      <alignment horizontal="center" vertical="center" wrapText="1"/>
    </xf>
    <xf numFmtId="1" fontId="5" fillId="19" borderId="13" xfId="1" applyNumberFormat="1" applyFont="1" applyFill="1" applyBorder="1" applyAlignment="1">
      <alignment horizontal="center" vertical="center"/>
    </xf>
    <xf numFmtId="164" fontId="7" fillId="19" borderId="13" xfId="1" applyFont="1" applyFill="1" applyBorder="1" applyAlignment="1">
      <alignment horizontal="center" vertical="center"/>
    </xf>
    <xf numFmtId="0" fontId="7" fillId="19" borderId="13" xfId="1" applyNumberFormat="1" applyFont="1" applyFill="1" applyBorder="1" applyAlignment="1">
      <alignment horizontal="center" vertical="center"/>
    </xf>
    <xf numFmtId="165" fontId="7" fillId="19" borderId="36" xfId="1" applyNumberFormat="1" applyFont="1" applyFill="1" applyBorder="1" applyAlignment="1">
      <alignment horizontal="center" vertical="center"/>
    </xf>
    <xf numFmtId="165" fontId="7" fillId="19" borderId="13" xfId="1" applyNumberFormat="1" applyFont="1" applyFill="1" applyBorder="1" applyAlignment="1">
      <alignment horizontal="center" vertical="center"/>
    </xf>
    <xf numFmtId="1" fontId="7" fillId="19" borderId="35" xfId="0" applyNumberFormat="1" applyFont="1" applyFill="1" applyBorder="1" applyAlignment="1">
      <alignment horizontal="center" vertical="center"/>
    </xf>
    <xf numFmtId="1" fontId="7" fillId="19" borderId="13" xfId="1" applyNumberFormat="1" applyFont="1" applyFill="1" applyBorder="1" applyAlignment="1">
      <alignment horizontal="center" vertical="center"/>
    </xf>
    <xf numFmtId="164" fontId="26" fillId="19" borderId="13" xfId="1" applyFont="1" applyFill="1" applyBorder="1" applyAlignment="1">
      <alignment horizontal="center" vertical="center"/>
    </xf>
    <xf numFmtId="1" fontId="26" fillId="19" borderId="13" xfId="1" applyNumberFormat="1" applyFont="1" applyFill="1" applyBorder="1" applyAlignment="1">
      <alignment horizontal="center" vertical="center"/>
    </xf>
    <xf numFmtId="165" fontId="26" fillId="19" borderId="36" xfId="1" applyNumberFormat="1" applyFont="1" applyFill="1" applyBorder="1" applyAlignment="1">
      <alignment horizontal="center" vertical="center"/>
    </xf>
    <xf numFmtId="1" fontId="21" fillId="19" borderId="35" xfId="0" applyNumberFormat="1" applyFont="1" applyFill="1" applyBorder="1" applyAlignment="1">
      <alignment horizontal="center" vertical="center"/>
    </xf>
    <xf numFmtId="164" fontId="21" fillId="19" borderId="13" xfId="1" applyFont="1" applyFill="1" applyBorder="1" applyAlignment="1">
      <alignment horizontal="center" vertical="center"/>
    </xf>
    <xf numFmtId="168" fontId="21" fillId="19" borderId="13" xfId="1" applyNumberFormat="1" applyFont="1" applyFill="1" applyBorder="1" applyAlignment="1">
      <alignment horizontal="center" vertical="center"/>
    </xf>
    <xf numFmtId="1" fontId="21" fillId="19" borderId="13" xfId="1" applyNumberFormat="1" applyFont="1" applyFill="1" applyBorder="1" applyAlignment="1">
      <alignment horizontal="center" vertical="center"/>
    </xf>
    <xf numFmtId="1" fontId="5" fillId="0" borderId="65" xfId="0" applyNumberFormat="1" applyFont="1" applyBorder="1" applyAlignment="1">
      <alignment horizontal="center" vertical="center"/>
    </xf>
    <xf numFmtId="164" fontId="5" fillId="0" borderId="66" xfId="1" applyFont="1" applyFill="1" applyBorder="1" applyAlignment="1">
      <alignment horizontal="center" vertical="center"/>
    </xf>
    <xf numFmtId="165" fontId="5" fillId="0" borderId="66" xfId="1" applyNumberFormat="1" applyFont="1" applyFill="1" applyBorder="1" applyAlignment="1">
      <alignment horizontal="center" vertical="center"/>
    </xf>
    <xf numFmtId="1" fontId="5" fillId="0" borderId="66" xfId="1" applyNumberFormat="1" applyFont="1" applyFill="1" applyBorder="1" applyAlignment="1">
      <alignment horizontal="center" vertical="center"/>
    </xf>
    <xf numFmtId="164" fontId="7" fillId="0" borderId="66" xfId="1" applyFont="1" applyFill="1" applyBorder="1" applyAlignment="1">
      <alignment horizontal="center" vertical="center"/>
    </xf>
    <xf numFmtId="0" fontId="7" fillId="0" borderId="66" xfId="1" applyNumberFormat="1" applyFont="1" applyFill="1" applyBorder="1" applyAlignment="1">
      <alignment horizontal="center" vertical="center"/>
    </xf>
    <xf numFmtId="165" fontId="7" fillId="0" borderId="67" xfId="1" applyNumberFormat="1" applyFont="1" applyFill="1" applyBorder="1" applyAlignment="1">
      <alignment horizontal="center" vertical="center"/>
    </xf>
    <xf numFmtId="164" fontId="44" fillId="0" borderId="64" xfId="1" applyFont="1" applyBorder="1" applyAlignment="1">
      <alignment horizontal="center" vertical="center"/>
    </xf>
    <xf numFmtId="164" fontId="5" fillId="0" borderId="81" xfId="1" applyFont="1" applyBorder="1" applyAlignment="1">
      <alignment horizontal="center" vertical="center"/>
    </xf>
    <xf numFmtId="0" fontId="5" fillId="0" borderId="81" xfId="1" applyNumberFormat="1" applyFont="1" applyBorder="1" applyAlignment="1">
      <alignment horizontal="center" vertical="center"/>
    </xf>
    <xf numFmtId="165" fontId="5" fillId="0" borderId="82" xfId="1" applyNumberFormat="1" applyFont="1" applyBorder="1" applyAlignment="1">
      <alignment horizontal="center" vertical="center"/>
    </xf>
    <xf numFmtId="14" fontId="7" fillId="0" borderId="13" xfId="1" applyNumberFormat="1" applyFont="1" applyFill="1" applyBorder="1" applyAlignment="1">
      <alignment horizontal="center" vertical="center"/>
    </xf>
    <xf numFmtId="165" fontId="5" fillId="19" borderId="35" xfId="0" applyNumberFormat="1" applyFont="1" applyFill="1" applyBorder="1" applyAlignment="1">
      <alignment horizontal="center" vertical="center"/>
    </xf>
    <xf numFmtId="167" fontId="5" fillId="19" borderId="13" xfId="1" applyNumberFormat="1" applyFont="1" applyFill="1" applyBorder="1" applyAlignment="1">
      <alignment horizontal="center" vertical="center"/>
    </xf>
    <xf numFmtId="165" fontId="5" fillId="19" borderId="64" xfId="1" applyNumberFormat="1" applyFont="1" applyFill="1" applyBorder="1" applyAlignment="1">
      <alignment horizontal="center" vertical="center"/>
    </xf>
    <xf numFmtId="0" fontId="5" fillId="19" borderId="13" xfId="1" applyNumberFormat="1" applyFont="1" applyFill="1" applyBorder="1" applyAlignment="1">
      <alignment horizontal="center" vertical="center"/>
    </xf>
    <xf numFmtId="0" fontId="0" fillId="19" borderId="0" xfId="0" applyFill="1"/>
    <xf numFmtId="0" fontId="0" fillId="0" borderId="3"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164" fontId="2" fillId="0" borderId="23" xfId="1" applyFont="1" applyBorder="1" applyAlignment="1"/>
    <xf numFmtId="164" fontId="2" fillId="0" borderId="4" xfId="1" applyFont="1" applyBorder="1" applyAlignment="1"/>
    <xf numFmtId="164" fontId="0" fillId="0" borderId="1" xfId="1" applyFont="1" applyBorder="1" applyAlignment="1">
      <alignment horizontal="center" vertical="center"/>
    </xf>
    <xf numFmtId="164" fontId="0" fillId="0" borderId="2" xfId="1" applyFont="1" applyBorder="1" applyAlignment="1">
      <alignment horizontal="center" vertical="center"/>
    </xf>
    <xf numFmtId="166" fontId="0" fillId="0" borderId="7" xfId="0" applyNumberFormat="1" applyBorder="1" applyAlignment="1">
      <alignment horizontal="center" vertical="center"/>
    </xf>
    <xf numFmtId="166" fontId="0" fillId="0" borderId="9" xfId="0" applyNumberFormat="1" applyBorder="1" applyAlignment="1">
      <alignment horizontal="center" vertical="center"/>
    </xf>
    <xf numFmtId="164" fontId="3" fillId="2" borderId="7" xfId="1" applyFont="1" applyFill="1" applyBorder="1" applyAlignment="1">
      <alignment horizontal="center" vertical="center"/>
    </xf>
    <xf numFmtId="164" fontId="3" fillId="2" borderId="11" xfId="1" applyFont="1" applyFill="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164" fontId="0" fillId="0" borderId="17" xfId="1" applyFont="1" applyBorder="1" applyAlignment="1">
      <alignment horizontal="center" vertical="center"/>
    </xf>
    <xf numFmtId="164" fontId="0" fillId="0" borderId="18" xfId="1" applyFont="1" applyBorder="1" applyAlignment="1">
      <alignment horizontal="center" vertical="center"/>
    </xf>
    <xf numFmtId="164" fontId="0" fillId="0" borderId="20" xfId="1" applyFont="1" applyBorder="1" applyAlignment="1">
      <alignment horizontal="center" vertical="center"/>
    </xf>
    <xf numFmtId="164" fontId="0" fillId="0" borderId="21" xfId="1" applyFont="1" applyBorder="1" applyAlignment="1">
      <alignment horizontal="center" vertical="center"/>
    </xf>
    <xf numFmtId="164" fontId="5" fillId="0" borderId="7" xfId="1" applyFont="1" applyBorder="1" applyAlignment="1">
      <alignment horizontal="center" vertical="center"/>
    </xf>
    <xf numFmtId="164" fontId="5" fillId="0" borderId="13" xfId="1" applyFont="1" applyBorder="1" applyAlignment="1">
      <alignment horizontal="center" vertical="center"/>
    </xf>
    <xf numFmtId="0" fontId="5" fillId="0" borderId="30" xfId="0" applyFont="1" applyBorder="1" applyAlignment="1">
      <alignment horizontal="center" vertical="center"/>
    </xf>
    <xf numFmtId="0" fontId="5" fillId="0" borderId="9" xfId="0" applyFont="1" applyBorder="1" applyAlignment="1">
      <alignment horizontal="center" vertical="center"/>
    </xf>
    <xf numFmtId="164" fontId="2" fillId="0" borderId="9" xfId="1" applyFont="1" applyBorder="1" applyAlignment="1">
      <alignment horizontal="center" vertical="center"/>
    </xf>
    <xf numFmtId="0" fontId="5" fillId="0" borderId="6" xfId="0" applyFont="1" applyBorder="1" applyAlignment="1">
      <alignment horizontal="center" vertical="center"/>
    </xf>
    <xf numFmtId="0" fontId="5" fillId="0" borderId="12" xfId="0" applyFont="1" applyBorder="1" applyAlignment="1">
      <alignment horizontal="center" vertical="center"/>
    </xf>
    <xf numFmtId="0" fontId="5" fillId="0" borderId="7" xfId="0" applyFont="1" applyBorder="1" applyAlignment="1">
      <alignment horizontal="center" vertical="center"/>
    </xf>
    <xf numFmtId="0" fontId="5" fillId="0" borderId="13" xfId="0" applyFont="1" applyBorder="1" applyAlignment="1">
      <alignment horizontal="center" vertical="center"/>
    </xf>
    <xf numFmtId="165" fontId="5" fillId="0" borderId="7" xfId="1" applyNumberFormat="1" applyFont="1" applyBorder="1" applyAlignment="1">
      <alignment horizontal="center" vertical="center"/>
    </xf>
    <xf numFmtId="165" fontId="5" fillId="0" borderId="13" xfId="1" applyNumberFormat="1" applyFont="1" applyBorder="1" applyAlignment="1">
      <alignment horizontal="center" vertical="center"/>
    </xf>
    <xf numFmtId="0" fontId="0" fillId="0" borderId="44" xfId="0" applyBorder="1" applyAlignment="1">
      <alignment horizontal="center" vertical="center"/>
    </xf>
    <xf numFmtId="0" fontId="10" fillId="0" borderId="31" xfId="0" applyFont="1" applyBorder="1" applyAlignment="1">
      <alignment horizontal="center" vertical="center"/>
    </xf>
    <xf numFmtId="0" fontId="10" fillId="0" borderId="27" xfId="0" applyFont="1" applyBorder="1" applyAlignment="1">
      <alignment horizontal="center" vertical="center"/>
    </xf>
    <xf numFmtId="0" fontId="10" fillId="0" borderId="32" xfId="0" applyFont="1" applyBorder="1" applyAlignment="1">
      <alignment horizontal="center" vertical="center"/>
    </xf>
    <xf numFmtId="0" fontId="10" fillId="0" borderId="29" xfId="0" applyFont="1" applyBorder="1" applyAlignment="1">
      <alignment horizontal="center" vertical="center"/>
    </xf>
    <xf numFmtId="0" fontId="10" fillId="0" borderId="39" xfId="0" applyFont="1" applyBorder="1" applyAlignment="1">
      <alignment horizontal="center" vertical="center"/>
    </xf>
    <xf numFmtId="0" fontId="10" fillId="0" borderId="28" xfId="0" applyFont="1" applyBorder="1" applyAlignment="1">
      <alignment horizontal="center" vertical="center"/>
    </xf>
    <xf numFmtId="165" fontId="14" fillId="0" borderId="32" xfId="1" applyNumberFormat="1" applyFont="1" applyBorder="1" applyAlignment="1">
      <alignment horizontal="center" vertical="center"/>
    </xf>
    <xf numFmtId="165" fontId="14" fillId="0" borderId="0" xfId="1" applyNumberFormat="1" applyFont="1" applyAlignment="1">
      <alignment horizontal="center" vertical="center"/>
    </xf>
    <xf numFmtId="165" fontId="14" fillId="0" borderId="39" xfId="1" applyNumberFormat="1" applyFont="1" applyBorder="1" applyAlignment="1">
      <alignment horizontal="center" vertical="center"/>
    </xf>
    <xf numFmtId="165" fontId="14" fillId="0" borderId="40" xfId="1" applyNumberFormat="1" applyFont="1" applyBorder="1" applyAlignment="1">
      <alignment horizontal="center" vertical="center"/>
    </xf>
    <xf numFmtId="0" fontId="17" fillId="0" borderId="31" xfId="0" applyFont="1" applyBorder="1" applyAlignment="1">
      <alignment horizontal="center" vertical="center"/>
    </xf>
    <xf numFmtId="0" fontId="17" fillId="0" borderId="27" xfId="0" applyFont="1" applyBorder="1" applyAlignment="1">
      <alignment horizontal="center" vertical="center"/>
    </xf>
    <xf numFmtId="0" fontId="17" fillId="0" borderId="32" xfId="0" applyFont="1" applyBorder="1" applyAlignment="1">
      <alignment horizontal="center" vertical="center"/>
    </xf>
    <xf numFmtId="0" fontId="17" fillId="0" borderId="29" xfId="0" applyFont="1" applyBorder="1" applyAlignment="1">
      <alignment horizontal="center" vertical="center"/>
    </xf>
    <xf numFmtId="0" fontId="17" fillId="0" borderId="39" xfId="0" applyFont="1" applyBorder="1" applyAlignment="1">
      <alignment horizontal="center" vertical="center"/>
    </xf>
    <xf numFmtId="0" fontId="17" fillId="0" borderId="28" xfId="0" applyFont="1" applyBorder="1" applyAlignment="1">
      <alignment horizontal="center" vertical="center"/>
    </xf>
    <xf numFmtId="164" fontId="15" fillId="0" borderId="32" xfId="1" applyFont="1" applyBorder="1" applyAlignment="1">
      <alignment horizontal="center" vertical="center"/>
    </xf>
    <xf numFmtId="164" fontId="15" fillId="0" borderId="0" xfId="1" applyFont="1" applyAlignment="1">
      <alignment horizontal="center" vertical="center"/>
    </xf>
    <xf numFmtId="164" fontId="15" fillId="0" borderId="39" xfId="1" applyFont="1" applyBorder="1" applyAlignment="1">
      <alignment horizontal="center" vertical="center"/>
    </xf>
    <xf numFmtId="164" fontId="15" fillId="0" borderId="40" xfId="1" applyFont="1" applyBorder="1" applyAlignment="1">
      <alignment horizontal="center" vertical="center"/>
    </xf>
    <xf numFmtId="0" fontId="31" fillId="0" borderId="31" xfId="0" applyFont="1" applyBorder="1" applyAlignment="1">
      <alignment horizontal="center" vertical="center"/>
    </xf>
    <xf numFmtId="0" fontId="31" fillId="0" borderId="27" xfId="0" applyFont="1" applyBorder="1" applyAlignment="1">
      <alignment horizontal="center" vertical="center"/>
    </xf>
    <xf numFmtId="0" fontId="31" fillId="0" borderId="32" xfId="0" applyFont="1" applyBorder="1" applyAlignment="1">
      <alignment horizontal="center" vertical="center"/>
    </xf>
    <xf numFmtId="0" fontId="31" fillId="0" borderId="29" xfId="0" applyFont="1" applyBorder="1" applyAlignment="1">
      <alignment horizontal="center" vertical="center"/>
    </xf>
    <xf numFmtId="0" fontId="31" fillId="0" borderId="39" xfId="0" applyFont="1" applyBorder="1" applyAlignment="1">
      <alignment horizontal="center" vertical="center"/>
    </xf>
    <xf numFmtId="0" fontId="31" fillId="0" borderId="28" xfId="0" applyFont="1" applyBorder="1" applyAlignment="1">
      <alignment horizontal="center" vertical="center"/>
    </xf>
    <xf numFmtId="0" fontId="32" fillId="0" borderId="31" xfId="0" applyFont="1" applyBorder="1" applyAlignment="1">
      <alignment horizontal="center" vertical="center"/>
    </xf>
    <xf numFmtId="0" fontId="32" fillId="0" borderId="27" xfId="0" applyFont="1" applyBorder="1" applyAlignment="1">
      <alignment horizontal="center" vertical="center"/>
    </xf>
    <xf numFmtId="0" fontId="32" fillId="0" borderId="32" xfId="0" applyFont="1" applyBorder="1" applyAlignment="1">
      <alignment horizontal="center" vertical="center"/>
    </xf>
    <xf numFmtId="0" fontId="32" fillId="0" borderId="29" xfId="0" applyFont="1" applyBorder="1" applyAlignment="1">
      <alignment horizontal="center" vertical="center"/>
    </xf>
    <xf numFmtId="0" fontId="32" fillId="0" borderId="39" xfId="0" applyFont="1" applyBorder="1" applyAlignment="1">
      <alignment horizontal="center" vertical="center"/>
    </xf>
    <xf numFmtId="0" fontId="32" fillId="0" borderId="28" xfId="0" applyFont="1" applyBorder="1" applyAlignment="1">
      <alignment horizontal="center" vertical="center"/>
    </xf>
    <xf numFmtId="0" fontId="43" fillId="0" borderId="64" xfId="0" applyFont="1" applyBorder="1" applyAlignment="1">
      <alignment horizontal="center" vertical="center"/>
    </xf>
    <xf numFmtId="0" fontId="17" fillId="0" borderId="78" xfId="0" applyFont="1" applyBorder="1" applyAlignment="1">
      <alignment horizontal="center" vertical="center"/>
    </xf>
    <xf numFmtId="0" fontId="17" fillId="0" borderId="0" xfId="0" applyFont="1" applyBorder="1" applyAlignment="1">
      <alignment horizontal="center" vertical="center"/>
    </xf>
    <xf numFmtId="0" fontId="17" fillId="0" borderId="58" xfId="0" applyFont="1" applyBorder="1" applyAlignment="1">
      <alignment horizontal="center" vertical="center"/>
    </xf>
    <xf numFmtId="164" fontId="34" fillId="15" borderId="74" xfId="1" applyFont="1" applyFill="1" applyBorder="1" applyAlignment="1">
      <alignment horizontal="center" vertical="center"/>
    </xf>
    <xf numFmtId="164" fontId="34" fillId="15" borderId="75" xfId="1" applyFont="1" applyFill="1" applyBorder="1" applyAlignment="1">
      <alignment horizontal="center" vertical="center"/>
    </xf>
    <xf numFmtId="164" fontId="34" fillId="15" borderId="0" xfId="1" applyFont="1" applyFill="1" applyBorder="1" applyAlignment="1">
      <alignment horizontal="center" vertical="center"/>
    </xf>
    <xf numFmtId="164" fontId="34" fillId="15" borderId="53" xfId="1" applyFont="1" applyFill="1" applyBorder="1" applyAlignment="1">
      <alignment horizontal="center" vertical="center"/>
    </xf>
    <xf numFmtId="164" fontId="34" fillId="15" borderId="76" xfId="1" applyFont="1" applyFill="1" applyBorder="1" applyAlignment="1">
      <alignment horizontal="center" vertical="center"/>
    </xf>
    <xf numFmtId="164" fontId="34" fillId="15" borderId="77" xfId="1" applyFont="1" applyFill="1" applyBorder="1" applyAlignment="1">
      <alignment horizontal="center" vertical="center"/>
    </xf>
    <xf numFmtId="0" fontId="21" fillId="0" borderId="31" xfId="0" applyFont="1" applyBorder="1" applyAlignment="1">
      <alignment horizontal="center" vertical="center"/>
    </xf>
    <xf numFmtId="0" fontId="21" fillId="0" borderId="27" xfId="0" applyFont="1" applyBorder="1" applyAlignment="1">
      <alignment horizontal="center" vertical="center"/>
    </xf>
    <xf numFmtId="0" fontId="21" fillId="0" borderId="32" xfId="0" applyFont="1" applyBorder="1" applyAlignment="1">
      <alignment horizontal="center" vertical="center"/>
    </xf>
    <xf numFmtId="0" fontId="21" fillId="0" borderId="29" xfId="0" applyFont="1" applyBorder="1" applyAlignment="1">
      <alignment horizontal="center" vertical="center"/>
    </xf>
    <xf numFmtId="0" fontId="21" fillId="0" borderId="39" xfId="0" applyFont="1" applyBorder="1" applyAlignment="1">
      <alignment horizontal="center" vertical="center"/>
    </xf>
    <xf numFmtId="0" fontId="21" fillId="0" borderId="28" xfId="0" applyFont="1" applyBorder="1" applyAlignment="1">
      <alignment horizontal="center" vertical="center"/>
    </xf>
    <xf numFmtId="164" fontId="15" fillId="0" borderId="0" xfId="1" applyFont="1" applyBorder="1" applyAlignment="1">
      <alignment horizontal="center" vertical="center"/>
    </xf>
    <xf numFmtId="164" fontId="15" fillId="0" borderId="58" xfId="1" applyFont="1" applyBorder="1" applyAlignment="1">
      <alignment horizontal="center" vertical="center"/>
    </xf>
    <xf numFmtId="0" fontId="36" fillId="0" borderId="48" xfId="0" applyNumberFormat="1" applyFont="1" applyFill="1" applyBorder="1" applyAlignment="1" applyProtection="1">
      <alignment horizontal="center" vertical="center"/>
    </xf>
    <xf numFmtId="0" fontId="36" fillId="0" borderId="49" xfId="0" applyNumberFormat="1" applyFont="1" applyFill="1" applyBorder="1" applyAlignment="1" applyProtection="1">
      <alignment horizontal="center" vertical="center"/>
    </xf>
    <xf numFmtId="0" fontId="36" fillId="0" borderId="52" xfId="0" applyNumberFormat="1" applyFont="1" applyFill="1" applyBorder="1" applyAlignment="1" applyProtection="1">
      <alignment horizontal="center" vertical="center"/>
    </xf>
    <xf numFmtId="0" fontId="36" fillId="0" borderId="53" xfId="0" applyNumberFormat="1" applyFont="1" applyFill="1" applyBorder="1" applyAlignment="1" applyProtection="1">
      <alignment horizontal="center" vertical="center"/>
    </xf>
    <xf numFmtId="0" fontId="36" fillId="0" borderId="50" xfId="0" applyNumberFormat="1" applyFont="1" applyFill="1" applyBorder="1" applyAlignment="1" applyProtection="1">
      <alignment horizontal="center" vertical="center"/>
    </xf>
    <xf numFmtId="0" fontId="36" fillId="0" borderId="51" xfId="0" applyNumberFormat="1" applyFont="1" applyFill="1" applyBorder="1" applyAlignment="1" applyProtection="1">
      <alignment horizontal="center" vertical="center"/>
    </xf>
    <xf numFmtId="165" fontId="38" fillId="0" borderId="55" xfId="0" applyNumberFormat="1" applyFont="1" applyFill="1" applyBorder="1" applyAlignment="1" applyProtection="1">
      <alignment horizontal="center" vertical="center"/>
    </xf>
    <xf numFmtId="165" fontId="38" fillId="0" borderId="54" xfId="0" applyNumberFormat="1" applyFont="1" applyFill="1" applyBorder="1" applyAlignment="1" applyProtection="1">
      <alignment horizontal="center" vertical="center"/>
    </xf>
    <xf numFmtId="164" fontId="37" fillId="0" borderId="0" xfId="0" applyNumberFormat="1" applyFont="1" applyFill="1" applyBorder="1" applyAlignment="1" applyProtection="1">
      <alignment horizontal="center" vertical="center" wrapText="1"/>
    </xf>
    <xf numFmtId="164" fontId="37" fillId="0" borderId="58" xfId="0" applyNumberFormat="1" applyFont="1" applyFill="1" applyBorder="1" applyAlignment="1" applyProtection="1">
      <alignment horizontal="center" vertical="center" wrapText="1"/>
    </xf>
    <xf numFmtId="0" fontId="27" fillId="0" borderId="31" xfId="0" applyFont="1" applyBorder="1" applyAlignment="1">
      <alignment horizontal="center" vertical="center" wrapText="1"/>
    </xf>
    <xf numFmtId="0" fontId="27" fillId="0" borderId="27" xfId="0" applyFont="1" applyBorder="1" applyAlignment="1">
      <alignment horizontal="center" vertical="center"/>
    </xf>
    <xf numFmtId="0" fontId="27" fillId="0" borderId="32" xfId="0" applyFont="1" applyBorder="1" applyAlignment="1">
      <alignment horizontal="center" vertical="center"/>
    </xf>
    <xf numFmtId="0" fontId="27" fillId="0" borderId="29" xfId="0" applyFont="1" applyBorder="1" applyAlignment="1">
      <alignment horizontal="center" vertical="center"/>
    </xf>
    <xf numFmtId="0" fontId="27" fillId="0" borderId="39" xfId="0" applyFont="1" applyBorder="1" applyAlignment="1">
      <alignment horizontal="center" vertical="center"/>
    </xf>
    <xf numFmtId="0" fontId="27" fillId="0" borderId="28" xfId="0" applyFont="1" applyBorder="1" applyAlignment="1">
      <alignment horizontal="center" vertical="center"/>
    </xf>
    <xf numFmtId="164" fontId="15" fillId="0" borderId="0" xfId="1" applyFont="1" applyBorder="1" applyAlignment="1">
      <alignment horizontal="center" vertical="center" wrapText="1"/>
    </xf>
    <xf numFmtId="164" fontId="15" fillId="0" borderId="58" xfId="1" applyFont="1" applyBorder="1" applyAlignment="1">
      <alignment horizontal="center" vertical="center" wrapText="1"/>
    </xf>
    <xf numFmtId="0" fontId="42" fillId="0" borderId="0" xfId="0" applyFont="1" applyAlignment="1">
      <alignment horizontal="center" vertical="center"/>
    </xf>
  </cellXfs>
  <cellStyles count="2">
    <cellStyle name="Comma" xfId="1" builtinId="3"/>
    <cellStyle name="Normal" xfId="0" builtinId="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9"/>
  <sheetViews>
    <sheetView rightToLeft="1" workbookViewId="0">
      <pane ySplit="5" topLeftCell="A30" activePane="bottomLeft" state="frozen"/>
      <selection pane="bottomLeft" activeCell="B34" sqref="B34:C34"/>
    </sheetView>
  </sheetViews>
  <sheetFormatPr defaultColWidth="8.7109375" defaultRowHeight="15" x14ac:dyDescent="0.25"/>
  <cols>
    <col min="1" max="1" width="6.42578125" style="1" customWidth="1"/>
    <col min="2" max="2" width="10.7109375" style="17" customWidth="1"/>
    <col min="3" max="3" width="16.7109375" style="1" customWidth="1"/>
    <col min="4" max="4" width="20.140625" style="29" customWidth="1"/>
    <col min="5" max="5" width="16" style="5" customWidth="1"/>
    <col min="6" max="6" width="15.85546875" style="5" customWidth="1"/>
    <col min="7" max="7" width="18" style="5" customWidth="1"/>
    <col min="8" max="8" width="7.140625" style="5" hidden="1" customWidth="1"/>
    <col min="9" max="10" width="12.140625" style="5" customWidth="1"/>
    <col min="11" max="11" width="9.42578125" style="5" hidden="1" customWidth="1"/>
    <col min="12" max="13" width="15.42578125" style="5" customWidth="1"/>
    <col min="14" max="14" width="13.42578125" style="5" customWidth="1"/>
    <col min="15" max="15" width="5.42578125" style="5" bestFit="1" customWidth="1"/>
    <col min="16" max="16" width="9.7109375" style="5" customWidth="1"/>
    <col min="17" max="18" width="11" style="5" customWidth="1"/>
    <col min="19" max="19" width="15.85546875" style="5" customWidth="1"/>
    <col min="20" max="20" width="9.42578125" style="5" hidden="1" customWidth="1"/>
    <col min="21" max="21" width="11.5703125" style="5" hidden="1" customWidth="1"/>
    <col min="22" max="22" width="9" style="5" hidden="1" customWidth="1"/>
    <col min="23" max="16384" width="8.7109375" style="1"/>
  </cols>
  <sheetData>
    <row r="1" spans="1:22" x14ac:dyDescent="0.25">
      <c r="D1" s="1"/>
      <c r="E1" s="1"/>
    </row>
    <row r="2" spans="1:22" ht="18.75" x14ac:dyDescent="0.25">
      <c r="D2" s="1"/>
      <c r="E2" s="1"/>
      <c r="F2" s="27" t="s">
        <v>17</v>
      </c>
      <c r="G2" s="28">
        <v>44851</v>
      </c>
    </row>
    <row r="3" spans="1:22" ht="15.75" thickBot="1" x14ac:dyDescent="0.3">
      <c r="D3" s="1"/>
      <c r="E3" s="1"/>
    </row>
    <row r="4" spans="1:22" ht="15.75" thickTop="1" x14ac:dyDescent="0.25">
      <c r="A4" s="453" t="s">
        <v>0</v>
      </c>
      <c r="B4" s="449" t="s">
        <v>1</v>
      </c>
      <c r="C4" s="449" t="s">
        <v>2</v>
      </c>
      <c r="D4" s="451" t="s">
        <v>3</v>
      </c>
      <c r="E4" s="455" t="s">
        <v>16</v>
      </c>
      <c r="F4" s="455" t="s">
        <v>13</v>
      </c>
      <c r="G4" s="457" t="s">
        <v>15</v>
      </c>
      <c r="H4" s="447" t="s">
        <v>12</v>
      </c>
      <c r="I4" s="447"/>
      <c r="J4" s="447"/>
      <c r="K4" s="447"/>
      <c r="L4" s="447"/>
      <c r="M4" s="447"/>
      <c r="N4" s="447"/>
      <c r="O4" s="447"/>
      <c r="P4" s="447"/>
      <c r="Q4" s="447"/>
      <c r="R4" s="447"/>
      <c r="S4" s="447"/>
      <c r="T4" s="447"/>
      <c r="U4" s="447"/>
      <c r="V4" s="448"/>
    </row>
    <row r="5" spans="1:22" ht="15.75" thickBot="1" x14ac:dyDescent="0.3">
      <c r="A5" s="454"/>
      <c r="B5" s="450"/>
      <c r="C5" s="450"/>
      <c r="D5" s="452"/>
      <c r="E5" s="456"/>
      <c r="F5" s="456"/>
      <c r="G5" s="458"/>
      <c r="H5" s="6" t="s">
        <v>4</v>
      </c>
      <c r="I5" s="7" t="s">
        <v>5</v>
      </c>
      <c r="J5" s="7" t="s">
        <v>5</v>
      </c>
      <c r="K5" s="7" t="s">
        <v>6</v>
      </c>
      <c r="L5" s="7" t="s">
        <v>7</v>
      </c>
      <c r="M5" s="7" t="s">
        <v>7</v>
      </c>
      <c r="N5" s="7" t="s">
        <v>8</v>
      </c>
      <c r="O5" s="7" t="s">
        <v>8</v>
      </c>
      <c r="P5" s="7" t="s">
        <v>9</v>
      </c>
      <c r="Q5" s="7" t="s">
        <v>9</v>
      </c>
      <c r="R5" s="7" t="s">
        <v>10</v>
      </c>
      <c r="S5" s="7" t="s">
        <v>10</v>
      </c>
      <c r="T5" s="7" t="s">
        <v>11</v>
      </c>
      <c r="U5" s="7"/>
      <c r="V5" s="8"/>
    </row>
    <row r="6" spans="1:22" ht="15.75" thickTop="1" x14ac:dyDescent="0.25">
      <c r="A6" s="2"/>
      <c r="B6" s="18">
        <v>1</v>
      </c>
      <c r="C6" s="10">
        <v>1151109.5</v>
      </c>
      <c r="D6" s="30">
        <f>B6*C6</f>
        <v>1151109.5</v>
      </c>
      <c r="E6" s="13"/>
      <c r="F6" s="9"/>
      <c r="G6" s="15"/>
      <c r="H6" s="18"/>
      <c r="I6" s="18">
        <f>B6</f>
        <v>1</v>
      </c>
      <c r="J6" s="18">
        <f>D6</f>
        <v>1151109.5</v>
      </c>
      <c r="K6" s="18"/>
      <c r="L6" s="18"/>
      <c r="M6" s="18"/>
      <c r="N6" s="18"/>
      <c r="O6" s="18"/>
      <c r="P6" s="18"/>
      <c r="Q6" s="18"/>
      <c r="R6" s="18"/>
      <c r="S6" s="18"/>
      <c r="T6" s="18"/>
      <c r="U6" s="18"/>
      <c r="V6" s="20"/>
    </row>
    <row r="7" spans="1:22" x14ac:dyDescent="0.25">
      <c r="A7" s="4">
        <v>1</v>
      </c>
      <c r="B7" s="19">
        <v>4.12</v>
      </c>
      <c r="C7" s="10">
        <v>18000</v>
      </c>
      <c r="D7" s="31">
        <f t="shared" ref="D7" si="0">B7*C7</f>
        <v>74160</v>
      </c>
      <c r="E7" s="25"/>
      <c r="F7" s="24"/>
      <c r="G7" s="26" t="s">
        <v>20</v>
      </c>
      <c r="H7" s="22"/>
      <c r="I7" s="22"/>
      <c r="J7" s="22"/>
      <c r="K7" s="22"/>
      <c r="L7" s="22"/>
      <c r="M7" s="22"/>
      <c r="N7" s="22"/>
      <c r="O7" s="22"/>
      <c r="P7" s="22"/>
      <c r="Q7" s="22"/>
      <c r="R7" s="22"/>
      <c r="S7" s="22"/>
      <c r="T7" s="22"/>
      <c r="U7" s="22"/>
      <c r="V7" s="32"/>
    </row>
    <row r="8" spans="1:22" x14ac:dyDescent="0.25">
      <c r="A8" s="3">
        <v>2</v>
      </c>
      <c r="B8" s="19">
        <v>4.12</v>
      </c>
      <c r="C8" s="10">
        <v>18000</v>
      </c>
      <c r="D8" s="31">
        <f>B8*C8</f>
        <v>74160</v>
      </c>
      <c r="E8" s="14">
        <v>44772</v>
      </c>
      <c r="F8" s="10"/>
      <c r="G8" s="16" t="s">
        <v>51</v>
      </c>
      <c r="H8" s="19"/>
      <c r="I8" s="22">
        <v>4.12</v>
      </c>
      <c r="J8" s="22"/>
      <c r="K8" s="19"/>
      <c r="L8" s="19"/>
      <c r="M8" s="19"/>
      <c r="N8" s="19"/>
      <c r="O8" s="19"/>
      <c r="P8" s="19"/>
      <c r="Q8" s="19"/>
      <c r="R8" s="19"/>
      <c r="S8" s="19"/>
      <c r="T8" s="19"/>
      <c r="U8" s="19"/>
      <c r="V8" s="21"/>
    </row>
    <row r="9" spans="1:22" x14ac:dyDescent="0.25">
      <c r="A9" s="3">
        <v>3</v>
      </c>
      <c r="B9" s="19">
        <v>7.6950000000000003</v>
      </c>
      <c r="C9" s="10">
        <v>18000</v>
      </c>
      <c r="D9" s="31">
        <f t="shared" ref="D9:D56" si="1">B9*C9</f>
        <v>138510</v>
      </c>
      <c r="E9" s="14">
        <v>44772</v>
      </c>
      <c r="F9" s="10"/>
      <c r="G9" s="16" t="s">
        <v>51</v>
      </c>
      <c r="H9" s="19"/>
      <c r="I9" s="19">
        <v>7.6950000000000003</v>
      </c>
      <c r="J9" s="19"/>
      <c r="K9" s="19"/>
      <c r="L9" s="19"/>
      <c r="M9" s="19"/>
      <c r="N9" s="19"/>
      <c r="O9" s="19"/>
      <c r="P9" s="19"/>
      <c r="Q9" s="19"/>
      <c r="R9" s="19"/>
      <c r="S9" s="19"/>
      <c r="T9" s="19"/>
      <c r="U9" s="19"/>
      <c r="V9" s="21"/>
    </row>
    <row r="10" spans="1:22" x14ac:dyDescent="0.25">
      <c r="A10" s="3">
        <v>4</v>
      </c>
      <c r="B10" s="19">
        <v>9.5950000000000006</v>
      </c>
      <c r="C10" s="10">
        <v>18000</v>
      </c>
      <c r="D10" s="31">
        <f t="shared" si="1"/>
        <v>172710</v>
      </c>
      <c r="E10" s="14">
        <v>44773</v>
      </c>
      <c r="F10" s="10"/>
      <c r="G10" s="16" t="s">
        <v>51</v>
      </c>
      <c r="H10" s="19"/>
      <c r="I10" s="19">
        <v>9.5950000000000006</v>
      </c>
      <c r="J10" s="19"/>
      <c r="K10" s="19"/>
      <c r="L10" s="19"/>
      <c r="M10" s="19"/>
      <c r="N10" s="19"/>
      <c r="O10" s="19"/>
      <c r="P10" s="19"/>
      <c r="Q10" s="19"/>
      <c r="R10" s="19"/>
      <c r="S10" s="19"/>
      <c r="T10" s="19"/>
      <c r="U10" s="19"/>
      <c r="V10" s="21"/>
    </row>
    <row r="11" spans="1:22" x14ac:dyDescent="0.25">
      <c r="A11" s="3">
        <v>5</v>
      </c>
      <c r="B11" s="19">
        <v>1.97</v>
      </c>
      <c r="C11" s="10">
        <v>18000</v>
      </c>
      <c r="D11" s="31">
        <f t="shared" si="1"/>
        <v>35460</v>
      </c>
      <c r="E11" s="14">
        <v>44775</v>
      </c>
      <c r="F11" s="10"/>
      <c r="G11" s="16" t="s">
        <v>51</v>
      </c>
      <c r="H11" s="19"/>
      <c r="I11" s="19">
        <v>1.97</v>
      </c>
      <c r="J11" s="19"/>
      <c r="K11" s="19"/>
      <c r="L11" s="19"/>
      <c r="M11" s="19"/>
      <c r="N11" s="19"/>
      <c r="O11" s="19"/>
      <c r="P11" s="19"/>
      <c r="Q11" s="19"/>
      <c r="R11" s="19"/>
      <c r="S11" s="19"/>
      <c r="T11" s="19"/>
      <c r="U11" s="19"/>
      <c r="V11" s="21"/>
    </row>
    <row r="12" spans="1:22" x14ac:dyDescent="0.25">
      <c r="A12" s="3">
        <v>6</v>
      </c>
      <c r="B12" s="19">
        <v>50</v>
      </c>
      <c r="C12" s="10">
        <v>1330</v>
      </c>
      <c r="D12" s="31">
        <f t="shared" si="1"/>
        <v>66500</v>
      </c>
      <c r="E12" s="14">
        <v>44776</v>
      </c>
      <c r="F12" s="10"/>
      <c r="G12" s="16" t="s">
        <v>52</v>
      </c>
      <c r="H12" s="19"/>
      <c r="I12" s="19">
        <v>50</v>
      </c>
      <c r="J12" s="19"/>
      <c r="K12" s="19"/>
      <c r="L12" s="19"/>
      <c r="M12" s="19"/>
      <c r="N12" s="19"/>
      <c r="O12" s="19"/>
      <c r="P12" s="19"/>
      <c r="Q12" s="19"/>
      <c r="R12" s="19"/>
      <c r="S12" s="19"/>
      <c r="T12" s="19"/>
      <c r="U12" s="19"/>
      <c r="V12" s="21"/>
    </row>
    <row r="13" spans="1:22" x14ac:dyDescent="0.25">
      <c r="A13" s="4">
        <v>7</v>
      </c>
      <c r="B13" s="19">
        <v>20</v>
      </c>
      <c r="C13" s="10">
        <v>1390</v>
      </c>
      <c r="D13" s="31">
        <f t="shared" si="1"/>
        <v>27800</v>
      </c>
      <c r="E13" s="14">
        <v>44795</v>
      </c>
      <c r="F13" s="10"/>
      <c r="G13" s="16" t="s">
        <v>53</v>
      </c>
      <c r="H13" s="19"/>
      <c r="I13" s="19">
        <v>20</v>
      </c>
      <c r="J13" s="19"/>
      <c r="K13" s="19"/>
      <c r="L13" s="19"/>
      <c r="M13" s="19"/>
      <c r="N13" s="19"/>
      <c r="O13" s="19"/>
      <c r="P13" s="19"/>
      <c r="Q13" s="19"/>
      <c r="R13" s="19"/>
      <c r="S13" s="19"/>
      <c r="T13" s="19"/>
      <c r="U13" s="19"/>
      <c r="V13" s="21"/>
    </row>
    <row r="14" spans="1:22" x14ac:dyDescent="0.25">
      <c r="A14" s="3">
        <v>8</v>
      </c>
      <c r="B14" s="19">
        <v>10</v>
      </c>
      <c r="C14" s="10">
        <v>1400</v>
      </c>
      <c r="D14" s="31">
        <f t="shared" si="1"/>
        <v>14000</v>
      </c>
      <c r="E14" s="14">
        <v>44798</v>
      </c>
      <c r="F14" s="10"/>
      <c r="G14" s="16" t="s">
        <v>19</v>
      </c>
      <c r="H14" s="19"/>
      <c r="I14" s="19"/>
      <c r="J14" s="19"/>
      <c r="K14" s="19"/>
      <c r="L14" s="19">
        <v>10</v>
      </c>
      <c r="M14" s="19"/>
      <c r="N14" s="19"/>
      <c r="O14" s="19"/>
      <c r="P14" s="19"/>
      <c r="Q14" s="19"/>
      <c r="R14" s="19"/>
      <c r="S14" s="19"/>
      <c r="T14" s="19"/>
      <c r="U14" s="19"/>
      <c r="V14" s="21"/>
    </row>
    <row r="15" spans="1:22" x14ac:dyDescent="0.25">
      <c r="A15" s="3">
        <v>9</v>
      </c>
      <c r="B15" s="19">
        <v>40</v>
      </c>
      <c r="C15" s="10">
        <v>1400</v>
      </c>
      <c r="D15" s="31">
        <f t="shared" si="1"/>
        <v>56000</v>
      </c>
      <c r="E15" s="14">
        <v>44798</v>
      </c>
      <c r="F15" s="10"/>
      <c r="G15" s="16" t="s">
        <v>52</v>
      </c>
      <c r="H15" s="19"/>
      <c r="I15" s="19"/>
      <c r="J15" s="19"/>
      <c r="K15" s="19"/>
      <c r="L15" s="19">
        <v>40</v>
      </c>
      <c r="M15" s="19"/>
      <c r="N15" s="19"/>
      <c r="O15" s="19"/>
      <c r="P15" s="19"/>
      <c r="Q15" s="19"/>
      <c r="R15" s="19"/>
      <c r="S15" s="19"/>
      <c r="T15" s="19"/>
      <c r="U15" s="19"/>
      <c r="V15" s="21"/>
    </row>
    <row r="16" spans="1:22" x14ac:dyDescent="0.25">
      <c r="A16" s="3">
        <v>10</v>
      </c>
      <c r="B16" s="19">
        <v>3.9550000000000001</v>
      </c>
      <c r="C16" s="10">
        <v>18300</v>
      </c>
      <c r="D16" s="31">
        <f t="shared" si="1"/>
        <v>72376.5</v>
      </c>
      <c r="E16" s="14">
        <v>44797</v>
      </c>
      <c r="F16" s="10"/>
      <c r="G16" s="16" t="s">
        <v>51</v>
      </c>
      <c r="H16" s="19"/>
      <c r="I16" s="19">
        <v>3.9550000000000001</v>
      </c>
      <c r="J16" s="19"/>
      <c r="K16" s="19"/>
      <c r="L16" s="19"/>
      <c r="M16" s="19"/>
      <c r="N16" s="19"/>
      <c r="O16" s="19"/>
      <c r="P16" s="19"/>
      <c r="Q16" s="19"/>
      <c r="R16" s="19"/>
      <c r="S16" s="19"/>
      <c r="T16" s="19"/>
      <c r="U16" s="19"/>
      <c r="V16" s="21"/>
    </row>
    <row r="17" spans="1:22" x14ac:dyDescent="0.25">
      <c r="A17" s="3">
        <v>11</v>
      </c>
      <c r="B17" s="19">
        <v>2.09</v>
      </c>
      <c r="C17" s="10">
        <v>18300</v>
      </c>
      <c r="D17" s="31">
        <f t="shared" si="1"/>
        <v>38247</v>
      </c>
      <c r="E17" s="14">
        <v>44797</v>
      </c>
      <c r="F17" s="10"/>
      <c r="G17" s="16" t="s">
        <v>51</v>
      </c>
      <c r="H17" s="19"/>
      <c r="I17" s="19">
        <v>2.09</v>
      </c>
      <c r="J17" s="19"/>
      <c r="K17" s="19"/>
      <c r="L17" s="19"/>
      <c r="M17" s="19"/>
      <c r="N17" s="19"/>
      <c r="O17" s="19"/>
      <c r="P17" s="19"/>
      <c r="Q17" s="19"/>
      <c r="R17" s="19"/>
      <c r="S17" s="19"/>
      <c r="T17" s="19"/>
      <c r="U17" s="19"/>
      <c r="V17" s="21"/>
    </row>
    <row r="18" spans="1:22" x14ac:dyDescent="0.25">
      <c r="A18" s="3">
        <v>12</v>
      </c>
      <c r="B18" s="19">
        <v>10.005000000000001</v>
      </c>
      <c r="C18" s="10">
        <v>18300</v>
      </c>
      <c r="D18" s="31">
        <f t="shared" si="1"/>
        <v>183091.5</v>
      </c>
      <c r="E18" s="14">
        <v>44807</v>
      </c>
      <c r="F18" s="10"/>
      <c r="G18" s="16" t="s">
        <v>51</v>
      </c>
      <c r="H18" s="19"/>
      <c r="I18" s="19"/>
      <c r="J18" s="19"/>
      <c r="K18" s="19"/>
      <c r="L18" s="19"/>
      <c r="M18" s="19"/>
      <c r="N18" s="19">
        <v>10.005000000000001</v>
      </c>
      <c r="O18" s="19"/>
      <c r="P18" s="19"/>
      <c r="Q18" s="19"/>
      <c r="R18" s="19"/>
      <c r="S18" s="19"/>
      <c r="T18" s="19"/>
      <c r="U18" s="19"/>
      <c r="V18" s="21"/>
    </row>
    <row r="19" spans="1:22" x14ac:dyDescent="0.25">
      <c r="A19" s="3">
        <v>13</v>
      </c>
      <c r="B19" s="19">
        <v>10</v>
      </c>
      <c r="C19" s="10">
        <v>18300</v>
      </c>
      <c r="D19" s="31">
        <f t="shared" si="1"/>
        <v>183000</v>
      </c>
      <c r="E19" s="14">
        <v>44805</v>
      </c>
      <c r="F19" s="10"/>
      <c r="G19" s="16" t="s">
        <v>51</v>
      </c>
      <c r="H19" s="19"/>
      <c r="I19" s="19"/>
      <c r="J19" s="19"/>
      <c r="K19" s="19"/>
      <c r="L19" s="19"/>
      <c r="M19" s="19"/>
      <c r="N19" s="19">
        <v>10</v>
      </c>
      <c r="O19" s="19"/>
      <c r="P19" s="19"/>
      <c r="Q19" s="19"/>
      <c r="R19" s="19"/>
      <c r="S19" s="19"/>
      <c r="T19" s="19"/>
      <c r="U19" s="19"/>
      <c r="V19" s="21"/>
    </row>
    <row r="20" spans="1:22" x14ac:dyDescent="0.25">
      <c r="A20" s="3">
        <v>14</v>
      </c>
      <c r="B20" s="19">
        <v>5.9</v>
      </c>
      <c r="C20" s="10">
        <v>18300</v>
      </c>
      <c r="D20" s="31">
        <f t="shared" si="1"/>
        <v>107970</v>
      </c>
      <c r="E20" s="14">
        <v>44807</v>
      </c>
      <c r="F20" s="10"/>
      <c r="G20" s="16" t="s">
        <v>51</v>
      </c>
      <c r="H20" s="19"/>
      <c r="I20" s="19"/>
      <c r="J20" s="19"/>
      <c r="K20" s="19"/>
      <c r="L20" s="19"/>
      <c r="M20" s="19"/>
      <c r="N20" s="19">
        <v>5.9</v>
      </c>
      <c r="O20" s="19"/>
      <c r="P20" s="19"/>
      <c r="Q20" s="19"/>
      <c r="R20" s="19"/>
      <c r="S20" s="19"/>
      <c r="T20" s="19"/>
      <c r="U20" s="19"/>
      <c r="V20" s="21"/>
    </row>
    <row r="21" spans="1:22" x14ac:dyDescent="0.25">
      <c r="A21" s="3">
        <v>15</v>
      </c>
      <c r="B21" s="19">
        <v>8.19</v>
      </c>
      <c r="C21" s="10">
        <v>18300</v>
      </c>
      <c r="D21" s="31">
        <f t="shared" si="1"/>
        <v>149877</v>
      </c>
      <c r="E21" s="14">
        <v>44807</v>
      </c>
      <c r="F21" s="10"/>
      <c r="G21" s="16" t="s">
        <v>51</v>
      </c>
      <c r="H21" s="19"/>
      <c r="I21" s="19"/>
      <c r="J21" s="19"/>
      <c r="K21" s="19"/>
      <c r="L21" s="19"/>
      <c r="M21" s="19"/>
      <c r="N21" s="19">
        <v>8.19</v>
      </c>
      <c r="O21" s="19"/>
      <c r="P21" s="19"/>
      <c r="Q21" s="19"/>
      <c r="R21" s="19"/>
      <c r="S21" s="19"/>
      <c r="T21" s="19"/>
      <c r="U21" s="19"/>
      <c r="V21" s="21"/>
    </row>
    <row r="22" spans="1:22" x14ac:dyDescent="0.25">
      <c r="A22" s="3">
        <v>16</v>
      </c>
      <c r="B22" s="19">
        <v>5.97</v>
      </c>
      <c r="C22" s="10">
        <v>18300</v>
      </c>
      <c r="D22" s="31">
        <f t="shared" si="1"/>
        <v>109251</v>
      </c>
      <c r="E22" s="14">
        <v>44809</v>
      </c>
      <c r="F22" s="10"/>
      <c r="G22" s="16" t="s">
        <v>51</v>
      </c>
      <c r="H22" s="19"/>
      <c r="I22" s="19"/>
      <c r="J22" s="19"/>
      <c r="K22" s="19"/>
      <c r="L22" s="19"/>
      <c r="M22" s="19"/>
      <c r="N22" s="19">
        <v>5.97</v>
      </c>
      <c r="O22" s="19"/>
      <c r="P22" s="19"/>
      <c r="Q22" s="19"/>
      <c r="R22" s="19"/>
      <c r="S22" s="19"/>
      <c r="T22" s="19"/>
      <c r="U22" s="19"/>
      <c r="V22" s="21"/>
    </row>
    <row r="23" spans="1:22" x14ac:dyDescent="0.25">
      <c r="A23" s="3">
        <v>17</v>
      </c>
      <c r="B23" s="19">
        <v>2.0299999999999998</v>
      </c>
      <c r="C23" s="10">
        <v>18300</v>
      </c>
      <c r="D23" s="31">
        <f t="shared" si="1"/>
        <v>37149</v>
      </c>
      <c r="E23" s="14">
        <v>44811</v>
      </c>
      <c r="F23" s="10"/>
      <c r="G23" s="16" t="s">
        <v>51</v>
      </c>
      <c r="H23" s="19"/>
      <c r="I23" s="19"/>
      <c r="J23" s="19"/>
      <c r="K23" s="19"/>
      <c r="L23" s="19"/>
      <c r="M23" s="19"/>
      <c r="N23" s="19"/>
      <c r="O23" s="19"/>
      <c r="P23" s="19"/>
      <c r="Q23" s="19"/>
      <c r="R23" s="19"/>
      <c r="S23" s="19">
        <v>2.0299999999999998</v>
      </c>
      <c r="T23" s="19"/>
      <c r="U23" s="19"/>
      <c r="V23" s="21"/>
    </row>
    <row r="24" spans="1:22" x14ac:dyDescent="0.25">
      <c r="A24" s="3">
        <v>18</v>
      </c>
      <c r="B24" s="19">
        <v>4.17</v>
      </c>
      <c r="C24" s="10">
        <v>18300</v>
      </c>
      <c r="D24" s="31">
        <f t="shared" si="1"/>
        <v>76311</v>
      </c>
      <c r="E24" s="14">
        <v>44810</v>
      </c>
      <c r="F24" s="10"/>
      <c r="G24" s="16" t="s">
        <v>51</v>
      </c>
      <c r="H24" s="19"/>
      <c r="I24" s="19"/>
      <c r="J24" s="19"/>
      <c r="K24" s="19"/>
      <c r="L24" s="19"/>
      <c r="M24" s="19"/>
      <c r="N24" s="19"/>
      <c r="O24" s="19"/>
      <c r="P24" s="19"/>
      <c r="Q24" s="19"/>
      <c r="R24" s="19"/>
      <c r="S24" s="19">
        <v>4.17</v>
      </c>
      <c r="T24" s="19"/>
      <c r="U24" s="19"/>
      <c r="V24" s="21"/>
    </row>
    <row r="25" spans="1:22" x14ac:dyDescent="0.25">
      <c r="A25" s="3">
        <v>19</v>
      </c>
      <c r="B25" s="19">
        <v>60</v>
      </c>
      <c r="C25" s="10">
        <v>1470</v>
      </c>
      <c r="D25" s="31">
        <f t="shared" si="1"/>
        <v>88200</v>
      </c>
      <c r="E25" s="14">
        <v>44813</v>
      </c>
      <c r="F25" s="10"/>
      <c r="G25" s="16" t="s">
        <v>27</v>
      </c>
      <c r="H25" s="19"/>
      <c r="I25" s="19"/>
      <c r="J25" s="19"/>
      <c r="K25" s="19"/>
      <c r="L25" s="19"/>
      <c r="M25" s="19"/>
      <c r="N25" s="19"/>
      <c r="O25" s="19"/>
      <c r="P25" s="19"/>
      <c r="Q25" s="19"/>
      <c r="R25" s="19"/>
      <c r="S25" s="19">
        <v>60</v>
      </c>
      <c r="T25" s="19"/>
      <c r="U25" s="19"/>
      <c r="V25" s="21"/>
    </row>
    <row r="26" spans="1:22" x14ac:dyDescent="0.25">
      <c r="A26" s="3">
        <v>20</v>
      </c>
      <c r="B26" s="19">
        <v>3.93</v>
      </c>
      <c r="C26" s="10">
        <v>18300</v>
      </c>
      <c r="D26" s="31">
        <f t="shared" si="1"/>
        <v>71919</v>
      </c>
      <c r="E26" s="14">
        <v>44812</v>
      </c>
      <c r="F26" s="10"/>
      <c r="G26" s="16" t="s">
        <v>51</v>
      </c>
      <c r="H26" s="19"/>
      <c r="I26" s="19"/>
      <c r="J26" s="19"/>
      <c r="K26" s="19"/>
      <c r="L26" s="19"/>
      <c r="M26" s="19"/>
      <c r="N26" s="23">
        <v>2.165</v>
      </c>
      <c r="O26" s="23"/>
      <c r="P26" s="23"/>
      <c r="Q26" s="23"/>
      <c r="R26" s="23"/>
      <c r="S26" s="23">
        <v>1.7649999999999999</v>
      </c>
      <c r="T26" s="19"/>
      <c r="U26" s="19"/>
      <c r="V26" s="21"/>
    </row>
    <row r="27" spans="1:22" x14ac:dyDescent="0.25">
      <c r="A27" s="3">
        <v>21</v>
      </c>
      <c r="B27" s="19">
        <v>0.71</v>
      </c>
      <c r="C27" s="10">
        <v>18300</v>
      </c>
      <c r="D27" s="31">
        <f t="shared" si="1"/>
        <v>12993</v>
      </c>
      <c r="E27" s="14">
        <v>44812</v>
      </c>
      <c r="F27" s="10"/>
      <c r="G27" s="16" t="s">
        <v>51</v>
      </c>
      <c r="H27" s="19"/>
      <c r="I27" s="19"/>
      <c r="J27" s="19"/>
      <c r="K27" s="19"/>
      <c r="L27" s="19"/>
      <c r="M27" s="19"/>
      <c r="N27" s="19"/>
      <c r="O27" s="19"/>
      <c r="P27" s="19"/>
      <c r="Q27" s="19"/>
      <c r="R27" s="19"/>
      <c r="S27" s="19">
        <v>0.71</v>
      </c>
      <c r="T27" s="19"/>
      <c r="U27" s="19"/>
      <c r="V27" s="21"/>
    </row>
    <row r="28" spans="1:22" x14ac:dyDescent="0.25">
      <c r="A28" s="3">
        <v>22</v>
      </c>
      <c r="B28" s="19">
        <v>8.5649999999999995</v>
      </c>
      <c r="C28" s="10">
        <v>18300</v>
      </c>
      <c r="D28" s="31">
        <f t="shared" si="1"/>
        <v>156739.5</v>
      </c>
      <c r="E28" s="14">
        <v>44815</v>
      </c>
      <c r="F28" s="10"/>
      <c r="G28" s="16" t="s">
        <v>51</v>
      </c>
      <c r="H28" s="19"/>
      <c r="I28" s="19">
        <v>8.5649999999999995</v>
      </c>
      <c r="J28" s="19"/>
      <c r="K28" s="19"/>
      <c r="L28" s="19"/>
      <c r="M28" s="19"/>
      <c r="N28" s="19"/>
      <c r="O28" s="19"/>
      <c r="P28" s="19"/>
      <c r="Q28" s="19"/>
      <c r="R28" s="19"/>
      <c r="S28" s="19"/>
      <c r="T28" s="19"/>
      <c r="U28" s="19"/>
      <c r="V28" s="21"/>
    </row>
    <row r="29" spans="1:22" x14ac:dyDescent="0.25">
      <c r="A29" s="3">
        <v>23</v>
      </c>
      <c r="B29" s="19">
        <v>4.4550000000000001</v>
      </c>
      <c r="C29" s="10">
        <v>18300</v>
      </c>
      <c r="D29" s="31">
        <f t="shared" si="1"/>
        <v>81526.5</v>
      </c>
      <c r="E29" s="14">
        <v>44815</v>
      </c>
      <c r="F29" s="10"/>
      <c r="G29" s="16" t="s">
        <v>51</v>
      </c>
      <c r="H29" s="19"/>
      <c r="I29" s="19">
        <v>4.4550000000000001</v>
      </c>
      <c r="J29" s="19"/>
      <c r="K29" s="19"/>
      <c r="L29" s="19"/>
      <c r="M29" s="19"/>
      <c r="N29" s="19"/>
      <c r="O29" s="19"/>
      <c r="P29" s="19"/>
      <c r="Q29" s="19"/>
      <c r="R29" s="19"/>
      <c r="S29" s="19"/>
      <c r="T29" s="19"/>
      <c r="U29" s="19"/>
      <c r="V29" s="21"/>
    </row>
    <row r="30" spans="1:22" x14ac:dyDescent="0.25">
      <c r="A30" s="3">
        <v>24</v>
      </c>
      <c r="B30" s="19">
        <v>40</v>
      </c>
      <c r="C30" s="10">
        <v>1380</v>
      </c>
      <c r="D30" s="31">
        <f t="shared" si="1"/>
        <v>55200</v>
      </c>
      <c r="E30" s="14">
        <v>44817</v>
      </c>
      <c r="F30" s="10"/>
      <c r="G30" s="16" t="s">
        <v>52</v>
      </c>
      <c r="H30" s="19"/>
      <c r="I30" s="19"/>
      <c r="J30" s="19"/>
      <c r="K30" s="19"/>
      <c r="L30" s="19">
        <v>40</v>
      </c>
      <c r="M30" s="19"/>
      <c r="N30" s="19"/>
      <c r="O30" s="19"/>
      <c r="P30" s="19"/>
      <c r="Q30" s="19"/>
      <c r="R30" s="19"/>
      <c r="S30" s="19"/>
      <c r="T30" s="19"/>
      <c r="U30" s="19"/>
      <c r="V30" s="21"/>
    </row>
    <row r="31" spans="1:22" x14ac:dyDescent="0.25">
      <c r="A31" s="3">
        <v>25</v>
      </c>
      <c r="B31" s="19">
        <v>4.7699999999999996</v>
      </c>
      <c r="C31" s="10">
        <v>18300</v>
      </c>
      <c r="D31" s="31">
        <f t="shared" si="1"/>
        <v>87290.999999999985</v>
      </c>
      <c r="E31" s="14">
        <v>44824</v>
      </c>
      <c r="F31" s="10"/>
      <c r="G31" s="16" t="s">
        <v>51</v>
      </c>
      <c r="H31" s="19"/>
      <c r="I31" s="19">
        <v>4.7699999999999996</v>
      </c>
      <c r="J31" s="19"/>
      <c r="K31" s="19"/>
      <c r="L31" s="19"/>
      <c r="M31" s="19"/>
      <c r="N31" s="19"/>
      <c r="O31" s="19"/>
      <c r="P31" s="19"/>
      <c r="Q31" s="19"/>
      <c r="R31" s="19"/>
      <c r="S31" s="19"/>
      <c r="T31" s="19"/>
      <c r="U31" s="19"/>
      <c r="V31" s="21"/>
    </row>
    <row r="32" spans="1:22" x14ac:dyDescent="0.25">
      <c r="A32" s="3">
        <v>26</v>
      </c>
      <c r="B32" s="19">
        <v>1.9550000000000001</v>
      </c>
      <c r="C32" s="10">
        <v>18300</v>
      </c>
      <c r="D32" s="31">
        <f t="shared" si="1"/>
        <v>35776.5</v>
      </c>
      <c r="E32" s="14">
        <v>44825</v>
      </c>
      <c r="F32" s="10"/>
      <c r="G32" s="16" t="s">
        <v>51</v>
      </c>
      <c r="H32" s="19"/>
      <c r="I32" s="19"/>
      <c r="J32" s="19"/>
      <c r="K32" s="19"/>
      <c r="L32" s="19"/>
      <c r="M32" s="19"/>
      <c r="N32" s="19">
        <v>1.9550000000000001</v>
      </c>
      <c r="O32" s="19"/>
      <c r="P32" s="19"/>
      <c r="Q32" s="19"/>
      <c r="R32" s="19"/>
      <c r="S32" s="19"/>
      <c r="T32" s="19"/>
      <c r="U32" s="19"/>
      <c r="V32" s="21"/>
    </row>
    <row r="33" spans="1:22" x14ac:dyDescent="0.25">
      <c r="A33" s="3">
        <v>27</v>
      </c>
      <c r="B33" s="19">
        <v>2.1949999999999998</v>
      </c>
      <c r="C33" s="10">
        <v>18300</v>
      </c>
      <c r="D33" s="31">
        <f t="shared" si="1"/>
        <v>40168.5</v>
      </c>
      <c r="E33" s="14">
        <v>44825</v>
      </c>
      <c r="F33" s="10"/>
      <c r="G33" s="16" t="s">
        <v>51</v>
      </c>
      <c r="H33" s="19"/>
      <c r="I33" s="19">
        <v>2.1949999999999998</v>
      </c>
      <c r="J33" s="19"/>
      <c r="K33" s="19"/>
      <c r="L33" s="19"/>
      <c r="M33" s="19"/>
      <c r="N33" s="19"/>
      <c r="O33" s="19"/>
      <c r="P33" s="19"/>
      <c r="Q33" s="19"/>
      <c r="R33" s="19"/>
      <c r="S33" s="19"/>
      <c r="T33" s="19"/>
      <c r="U33" s="19"/>
      <c r="V33" s="21"/>
    </row>
    <row r="34" spans="1:22" x14ac:dyDescent="0.25">
      <c r="A34" s="3">
        <v>28</v>
      </c>
      <c r="B34" s="19">
        <v>15</v>
      </c>
      <c r="C34" s="10">
        <v>73.5</v>
      </c>
      <c r="D34" s="31">
        <f t="shared" si="1"/>
        <v>1102.5</v>
      </c>
      <c r="E34" s="14">
        <v>44814</v>
      </c>
      <c r="F34" s="10"/>
      <c r="G34" s="16" t="s">
        <v>54</v>
      </c>
      <c r="H34" s="19"/>
      <c r="I34" s="19"/>
      <c r="J34" s="19"/>
      <c r="K34" s="19"/>
      <c r="L34" s="19"/>
      <c r="M34" s="19"/>
      <c r="N34" s="19"/>
      <c r="O34" s="19"/>
      <c r="P34" s="19"/>
      <c r="Q34" s="19"/>
      <c r="R34" s="19"/>
      <c r="S34" s="19"/>
      <c r="T34" s="19"/>
      <c r="U34" s="19"/>
      <c r="V34" s="21"/>
    </row>
    <row r="35" spans="1:22" x14ac:dyDescent="0.25">
      <c r="A35" s="3">
        <v>29</v>
      </c>
      <c r="B35" s="19">
        <v>5.0250000000000004</v>
      </c>
      <c r="C35" s="10">
        <v>18300</v>
      </c>
      <c r="D35" s="31">
        <f t="shared" si="1"/>
        <v>91957.5</v>
      </c>
      <c r="E35" s="14">
        <v>44833</v>
      </c>
      <c r="F35" s="10"/>
      <c r="G35" s="16" t="s">
        <v>51</v>
      </c>
      <c r="H35" s="19"/>
      <c r="I35" s="19"/>
      <c r="J35" s="19"/>
      <c r="K35" s="19"/>
      <c r="L35" s="19"/>
      <c r="M35" s="19"/>
      <c r="N35" s="19">
        <v>5.0250000000000004</v>
      </c>
      <c r="O35" s="19"/>
      <c r="P35" s="19"/>
      <c r="Q35" s="19"/>
      <c r="R35" s="19"/>
      <c r="S35" s="19"/>
      <c r="T35" s="19"/>
      <c r="U35" s="19"/>
      <c r="V35" s="21"/>
    </row>
    <row r="36" spans="1:22" x14ac:dyDescent="0.25">
      <c r="A36" s="3">
        <v>30</v>
      </c>
      <c r="B36" s="19">
        <v>3.9249999999999998</v>
      </c>
      <c r="C36" s="10">
        <v>18300</v>
      </c>
      <c r="D36" s="31">
        <f t="shared" si="1"/>
        <v>71827.5</v>
      </c>
      <c r="E36" s="14">
        <v>44835</v>
      </c>
      <c r="F36" s="10"/>
      <c r="G36" s="16" t="s">
        <v>51</v>
      </c>
      <c r="H36" s="19"/>
      <c r="I36" s="19"/>
      <c r="J36" s="19"/>
      <c r="K36" s="19"/>
      <c r="L36" s="19"/>
      <c r="M36" s="19"/>
      <c r="N36" s="19"/>
      <c r="O36" s="19"/>
      <c r="P36" s="19">
        <v>3.9249999999999998</v>
      </c>
      <c r="Q36" s="19"/>
      <c r="R36" s="19"/>
      <c r="S36" s="19"/>
      <c r="T36" s="19"/>
      <c r="U36" s="19"/>
      <c r="V36" s="21"/>
    </row>
    <row r="37" spans="1:22" x14ac:dyDescent="0.25">
      <c r="A37" s="3">
        <v>31</v>
      </c>
      <c r="B37" s="19">
        <v>1.885</v>
      </c>
      <c r="C37" s="10">
        <v>18300</v>
      </c>
      <c r="D37" s="31">
        <f t="shared" si="1"/>
        <v>34495.5</v>
      </c>
      <c r="E37" s="14">
        <v>44837</v>
      </c>
      <c r="F37" s="10"/>
      <c r="G37" s="16" t="s">
        <v>51</v>
      </c>
      <c r="H37" s="19"/>
      <c r="I37" s="19"/>
      <c r="J37" s="19"/>
      <c r="K37" s="19"/>
      <c r="L37" s="19"/>
      <c r="M37" s="19"/>
      <c r="N37" s="19">
        <v>1.885</v>
      </c>
      <c r="O37" s="19"/>
      <c r="P37" s="19"/>
      <c r="Q37" s="19"/>
      <c r="R37" s="19"/>
      <c r="S37" s="19"/>
      <c r="T37" s="19"/>
      <c r="U37" s="19"/>
      <c r="V37" s="21"/>
    </row>
    <row r="38" spans="1:22" x14ac:dyDescent="0.25">
      <c r="A38" s="3">
        <v>32</v>
      </c>
      <c r="B38" s="19">
        <v>7.7350000000000003</v>
      </c>
      <c r="C38" s="10">
        <v>18300</v>
      </c>
      <c r="D38" s="31">
        <f t="shared" si="1"/>
        <v>141550.5</v>
      </c>
      <c r="E38" s="14">
        <v>44837</v>
      </c>
      <c r="F38" s="10"/>
      <c r="G38" s="16" t="s">
        <v>51</v>
      </c>
      <c r="H38" s="19"/>
      <c r="I38" s="19">
        <v>7.7350000000000003</v>
      </c>
      <c r="J38" s="19"/>
      <c r="K38" s="19"/>
      <c r="L38" s="19"/>
      <c r="M38" s="19"/>
      <c r="N38" s="19"/>
      <c r="O38" s="19"/>
      <c r="P38" s="19"/>
      <c r="Q38" s="19"/>
      <c r="R38" s="19"/>
      <c r="S38" s="19"/>
      <c r="T38" s="19"/>
      <c r="U38" s="19"/>
      <c r="V38" s="21"/>
    </row>
    <row r="39" spans="1:22" x14ac:dyDescent="0.25">
      <c r="A39" s="3">
        <v>33</v>
      </c>
      <c r="B39" s="19"/>
      <c r="C39" s="10"/>
      <c r="D39" s="31">
        <f t="shared" si="1"/>
        <v>0</v>
      </c>
      <c r="E39" s="14">
        <v>44812</v>
      </c>
      <c r="F39" s="10">
        <v>150000</v>
      </c>
      <c r="G39" s="16">
        <v>346</v>
      </c>
      <c r="H39" s="19"/>
      <c r="I39" s="19"/>
      <c r="J39" s="19"/>
      <c r="K39" s="19"/>
      <c r="L39" s="19"/>
      <c r="M39" s="19"/>
      <c r="N39" s="19"/>
      <c r="O39" s="19"/>
      <c r="P39" s="19"/>
      <c r="Q39" s="19"/>
      <c r="R39" s="19"/>
      <c r="S39" s="19"/>
      <c r="T39" s="19"/>
      <c r="U39" s="19"/>
      <c r="V39" s="21"/>
    </row>
    <row r="40" spans="1:22" x14ac:dyDescent="0.25">
      <c r="A40" s="3">
        <v>34</v>
      </c>
      <c r="B40" s="19"/>
      <c r="C40" s="10"/>
      <c r="D40" s="31">
        <f t="shared" si="1"/>
        <v>0</v>
      </c>
      <c r="E40" s="14">
        <v>44809</v>
      </c>
      <c r="F40" s="10">
        <v>500000</v>
      </c>
      <c r="G40" s="16" t="s">
        <v>50</v>
      </c>
      <c r="H40" s="19"/>
      <c r="I40" s="19"/>
      <c r="J40" s="19"/>
      <c r="K40" s="19"/>
      <c r="L40" s="19"/>
      <c r="M40" s="19"/>
      <c r="N40" s="19"/>
      <c r="O40" s="19"/>
      <c r="P40" s="19"/>
      <c r="Q40" s="19"/>
      <c r="R40" s="19"/>
      <c r="S40" s="19"/>
      <c r="T40" s="19"/>
      <c r="U40" s="19"/>
      <c r="V40" s="21"/>
    </row>
    <row r="41" spans="1:22" x14ac:dyDescent="0.25">
      <c r="A41" s="3">
        <v>35</v>
      </c>
      <c r="B41" s="19"/>
      <c r="C41" s="10"/>
      <c r="D41" s="31">
        <f t="shared" si="1"/>
        <v>0</v>
      </c>
      <c r="E41" s="14">
        <v>44817</v>
      </c>
      <c r="F41" s="10">
        <v>400000</v>
      </c>
      <c r="G41" s="16">
        <v>386</v>
      </c>
      <c r="H41" s="19"/>
      <c r="I41" s="19"/>
      <c r="J41" s="19"/>
      <c r="K41" s="19"/>
      <c r="L41" s="19"/>
      <c r="M41" s="19"/>
      <c r="N41" s="19"/>
      <c r="O41" s="19"/>
      <c r="P41" s="19"/>
      <c r="Q41" s="19"/>
      <c r="R41" s="19"/>
      <c r="S41" s="19"/>
      <c r="T41" s="19"/>
      <c r="U41" s="19"/>
      <c r="V41" s="21"/>
    </row>
    <row r="42" spans="1:22" x14ac:dyDescent="0.25">
      <c r="A42" s="3">
        <v>36</v>
      </c>
      <c r="B42" s="19"/>
      <c r="C42" s="10"/>
      <c r="D42" s="31">
        <f t="shared" si="1"/>
        <v>0</v>
      </c>
      <c r="E42" s="14">
        <v>44773</v>
      </c>
      <c r="F42" s="10">
        <v>400000</v>
      </c>
      <c r="G42" s="16" t="s">
        <v>49</v>
      </c>
      <c r="H42" s="19"/>
      <c r="I42" s="19"/>
      <c r="J42" s="19"/>
      <c r="K42" s="19"/>
      <c r="L42" s="19"/>
      <c r="M42" s="19"/>
      <c r="N42" s="19"/>
      <c r="O42" s="19"/>
      <c r="P42" s="19"/>
      <c r="Q42" s="19"/>
      <c r="R42" s="19"/>
      <c r="S42" s="19"/>
      <c r="T42" s="19"/>
      <c r="U42" s="19"/>
      <c r="V42" s="21"/>
    </row>
    <row r="43" spans="1:22" x14ac:dyDescent="0.25">
      <c r="A43" s="3">
        <v>37</v>
      </c>
      <c r="B43" s="19"/>
      <c r="C43" s="10"/>
      <c r="D43" s="31">
        <f t="shared" si="1"/>
        <v>0</v>
      </c>
      <c r="E43" s="14">
        <v>44773</v>
      </c>
      <c r="F43" s="10">
        <v>200000</v>
      </c>
      <c r="G43" s="16">
        <v>334</v>
      </c>
      <c r="H43" s="19"/>
      <c r="I43" s="19"/>
      <c r="J43" s="19"/>
      <c r="K43" s="19"/>
      <c r="L43" s="19"/>
      <c r="M43" s="19"/>
      <c r="N43" s="19"/>
      <c r="O43" s="19"/>
      <c r="P43" s="19"/>
      <c r="Q43" s="19"/>
      <c r="R43" s="19"/>
      <c r="S43" s="19"/>
      <c r="T43" s="19"/>
      <c r="U43" s="19"/>
      <c r="V43" s="21"/>
    </row>
    <row r="44" spans="1:22" x14ac:dyDescent="0.25">
      <c r="A44" s="3">
        <v>38</v>
      </c>
      <c r="B44" s="19"/>
      <c r="C44" s="10"/>
      <c r="D44" s="31">
        <f t="shared" si="1"/>
        <v>0</v>
      </c>
      <c r="E44" s="14">
        <v>44822</v>
      </c>
      <c r="F44" s="10">
        <v>100000</v>
      </c>
      <c r="G44" s="16" t="s">
        <v>55</v>
      </c>
      <c r="H44" s="19"/>
      <c r="I44" s="19"/>
      <c r="J44" s="19"/>
      <c r="K44" s="19"/>
      <c r="L44" s="19"/>
      <c r="M44" s="19"/>
      <c r="N44" s="19"/>
      <c r="O44" s="19"/>
      <c r="P44" s="19"/>
      <c r="Q44" s="19"/>
      <c r="R44" s="19"/>
      <c r="S44" s="19"/>
      <c r="T44" s="19"/>
      <c r="U44" s="19"/>
      <c r="V44" s="21"/>
    </row>
    <row r="45" spans="1:22" x14ac:dyDescent="0.25">
      <c r="A45" s="3">
        <v>39</v>
      </c>
      <c r="B45" s="19"/>
      <c r="C45" s="10"/>
      <c r="D45" s="31">
        <f t="shared" si="1"/>
        <v>0</v>
      </c>
      <c r="E45" s="14">
        <v>44836</v>
      </c>
      <c r="F45" s="10">
        <v>500000</v>
      </c>
      <c r="G45" s="16" t="s">
        <v>49</v>
      </c>
      <c r="H45" s="19"/>
      <c r="I45" s="19"/>
      <c r="J45" s="19"/>
      <c r="K45" s="19"/>
      <c r="L45" s="19"/>
      <c r="M45" s="19"/>
      <c r="N45" s="19"/>
      <c r="O45" s="19"/>
      <c r="P45" s="19"/>
      <c r="Q45" s="19"/>
      <c r="R45" s="19"/>
      <c r="S45" s="19"/>
      <c r="T45" s="19"/>
      <c r="U45" s="19"/>
      <c r="V45" s="21"/>
    </row>
    <row r="46" spans="1:22" x14ac:dyDescent="0.25">
      <c r="A46" s="3">
        <v>40</v>
      </c>
      <c r="B46" s="19">
        <v>1.38</v>
      </c>
      <c r="C46" s="10">
        <v>18300</v>
      </c>
      <c r="D46" s="31">
        <f t="shared" si="1"/>
        <v>25253.999999999996</v>
      </c>
      <c r="E46" s="14">
        <v>44840</v>
      </c>
      <c r="F46" s="10"/>
      <c r="G46" s="16"/>
      <c r="H46" s="19"/>
      <c r="I46" s="19">
        <v>1.38</v>
      </c>
      <c r="J46" s="19"/>
      <c r="K46" s="19"/>
      <c r="L46" s="19"/>
      <c r="M46" s="19"/>
      <c r="N46" s="19"/>
      <c r="O46" s="19"/>
      <c r="P46" s="19"/>
      <c r="Q46" s="19"/>
      <c r="R46" s="19"/>
      <c r="S46" s="19"/>
      <c r="T46" s="19"/>
      <c r="U46" s="19"/>
      <c r="V46" s="21"/>
    </row>
    <row r="47" spans="1:22" x14ac:dyDescent="0.25">
      <c r="A47" s="3">
        <v>41</v>
      </c>
      <c r="B47" s="19">
        <v>1.0449999999999999</v>
      </c>
      <c r="C47" s="10">
        <v>18300</v>
      </c>
      <c r="D47" s="31">
        <f t="shared" si="1"/>
        <v>19123.5</v>
      </c>
      <c r="E47" s="14">
        <v>44840</v>
      </c>
      <c r="F47" s="10"/>
      <c r="G47" s="16"/>
      <c r="H47" s="19"/>
      <c r="I47" s="19">
        <v>1.0449999999999999</v>
      </c>
      <c r="J47" s="19"/>
      <c r="K47" s="19"/>
      <c r="L47" s="19"/>
      <c r="M47" s="19"/>
      <c r="N47" s="19"/>
      <c r="O47" s="19"/>
      <c r="P47" s="19"/>
      <c r="Q47" s="19"/>
      <c r="R47" s="19"/>
      <c r="S47" s="19"/>
      <c r="T47" s="19"/>
      <c r="U47" s="19"/>
      <c r="V47" s="21"/>
    </row>
    <row r="48" spans="1:22" x14ac:dyDescent="0.25">
      <c r="A48" s="3">
        <v>42</v>
      </c>
      <c r="B48" s="19">
        <v>1.89</v>
      </c>
      <c r="C48" s="10">
        <v>18300</v>
      </c>
      <c r="D48" s="31">
        <f t="shared" si="1"/>
        <v>34587</v>
      </c>
      <c r="E48" s="14">
        <v>44840</v>
      </c>
      <c r="F48" s="10"/>
      <c r="G48" s="16"/>
      <c r="H48" s="19"/>
      <c r="I48" s="19">
        <v>1.89</v>
      </c>
      <c r="J48" s="19"/>
      <c r="K48" s="19"/>
      <c r="L48" s="19"/>
      <c r="M48" s="19"/>
      <c r="N48" s="19"/>
      <c r="O48" s="19"/>
      <c r="P48" s="19"/>
      <c r="Q48" s="19"/>
      <c r="R48" s="19"/>
      <c r="S48" s="19"/>
      <c r="T48" s="19"/>
      <c r="U48" s="19"/>
      <c r="V48" s="21"/>
    </row>
    <row r="49" spans="1:22" x14ac:dyDescent="0.25">
      <c r="A49" s="3">
        <v>43</v>
      </c>
      <c r="B49" s="19"/>
      <c r="C49" s="10"/>
      <c r="D49" s="31">
        <f t="shared" si="1"/>
        <v>0</v>
      </c>
      <c r="E49" s="14">
        <v>44844</v>
      </c>
      <c r="F49" s="10">
        <v>100000</v>
      </c>
      <c r="G49" s="16"/>
      <c r="H49" s="19"/>
      <c r="I49" s="19"/>
      <c r="J49" s="19"/>
      <c r="K49" s="19"/>
      <c r="L49" s="19"/>
      <c r="M49" s="19"/>
      <c r="N49" s="19"/>
      <c r="O49" s="19"/>
      <c r="P49" s="19"/>
      <c r="Q49" s="19"/>
      <c r="R49" s="19"/>
      <c r="S49" s="19"/>
      <c r="T49" s="19"/>
      <c r="U49" s="19"/>
      <c r="V49" s="21"/>
    </row>
    <row r="50" spans="1:22" x14ac:dyDescent="0.25">
      <c r="A50" s="3">
        <v>44</v>
      </c>
      <c r="B50" s="19">
        <v>2.0099999999999998</v>
      </c>
      <c r="C50" s="10">
        <v>18300</v>
      </c>
      <c r="D50" s="31">
        <f t="shared" si="1"/>
        <v>36782.999999999993</v>
      </c>
      <c r="E50" s="14">
        <v>44847</v>
      </c>
      <c r="F50" s="10"/>
      <c r="G50" s="16"/>
      <c r="H50" s="19"/>
      <c r="I50" s="19"/>
      <c r="J50" s="19"/>
      <c r="K50" s="19"/>
      <c r="L50" s="19"/>
      <c r="M50" s="19"/>
      <c r="N50" s="19">
        <v>2.0099999999999998</v>
      </c>
      <c r="O50" s="19"/>
      <c r="P50" s="19"/>
      <c r="Q50" s="19"/>
      <c r="R50" s="19"/>
      <c r="S50" s="19"/>
      <c r="T50" s="19"/>
      <c r="U50" s="19"/>
      <c r="V50" s="21"/>
    </row>
    <row r="51" spans="1:22" x14ac:dyDescent="0.25">
      <c r="A51" s="3">
        <v>45</v>
      </c>
      <c r="B51" s="19">
        <v>20</v>
      </c>
      <c r="C51" s="10">
        <v>1400</v>
      </c>
      <c r="D51" s="31">
        <f t="shared" si="1"/>
        <v>28000</v>
      </c>
      <c r="E51" s="14">
        <v>44850</v>
      </c>
      <c r="F51" s="10"/>
      <c r="G51" s="16"/>
      <c r="H51" s="19"/>
      <c r="I51" s="19"/>
      <c r="J51" s="19"/>
      <c r="K51" s="19"/>
      <c r="L51" s="19"/>
      <c r="M51" s="19"/>
      <c r="N51" s="19">
        <v>20</v>
      </c>
      <c r="O51" s="19"/>
      <c r="P51" s="19"/>
      <c r="Q51" s="19"/>
      <c r="R51" s="19"/>
      <c r="S51" s="19"/>
      <c r="T51" s="19"/>
      <c r="U51" s="19" t="s">
        <v>19</v>
      </c>
      <c r="V51" s="21"/>
    </row>
    <row r="52" spans="1:22" x14ac:dyDescent="0.25">
      <c r="A52" s="3">
        <v>46</v>
      </c>
      <c r="B52" s="19"/>
      <c r="C52" s="10"/>
      <c r="D52" s="31">
        <f t="shared" si="1"/>
        <v>0</v>
      </c>
      <c r="E52" s="14"/>
      <c r="F52" s="10"/>
      <c r="G52" s="16"/>
      <c r="H52" s="19"/>
      <c r="I52" s="19"/>
      <c r="J52" s="19"/>
      <c r="K52" s="19"/>
      <c r="L52" s="19"/>
      <c r="M52" s="19"/>
      <c r="N52" s="19"/>
      <c r="O52" s="19"/>
      <c r="P52" s="19"/>
      <c r="Q52" s="19"/>
      <c r="R52" s="19"/>
      <c r="S52" s="19"/>
      <c r="T52" s="19"/>
      <c r="U52" s="19"/>
      <c r="V52" s="21"/>
    </row>
    <row r="53" spans="1:22" x14ac:dyDescent="0.25">
      <c r="A53" s="3">
        <v>47</v>
      </c>
      <c r="B53" s="19"/>
      <c r="C53" s="10"/>
      <c r="D53" s="31">
        <f t="shared" si="1"/>
        <v>0</v>
      </c>
      <c r="E53" s="14"/>
      <c r="F53" s="10"/>
      <c r="G53" s="16"/>
      <c r="H53" s="19"/>
      <c r="I53" s="19"/>
      <c r="J53" s="19"/>
      <c r="K53" s="19"/>
      <c r="L53" s="19"/>
      <c r="M53" s="19"/>
      <c r="N53" s="19"/>
      <c r="O53" s="19"/>
      <c r="P53" s="19"/>
      <c r="Q53" s="19"/>
      <c r="R53" s="19"/>
      <c r="S53" s="19"/>
      <c r="T53" s="19"/>
      <c r="U53" s="19"/>
      <c r="V53" s="21"/>
    </row>
    <row r="54" spans="1:22" x14ac:dyDescent="0.25">
      <c r="A54" s="3">
        <v>48</v>
      </c>
      <c r="B54" s="19"/>
      <c r="C54" s="10"/>
      <c r="D54" s="31">
        <f t="shared" si="1"/>
        <v>0</v>
      </c>
      <c r="E54" s="14"/>
      <c r="F54" s="10"/>
      <c r="G54" s="16"/>
      <c r="H54" s="19"/>
      <c r="I54" s="19"/>
      <c r="J54" s="19"/>
      <c r="K54" s="19"/>
      <c r="L54" s="19"/>
      <c r="M54" s="19"/>
      <c r="N54" s="19"/>
      <c r="O54" s="19"/>
      <c r="P54" s="19"/>
      <c r="Q54" s="19"/>
      <c r="R54" s="19"/>
      <c r="S54" s="19"/>
      <c r="T54" s="19"/>
      <c r="U54" s="19"/>
      <c r="V54" s="21"/>
    </row>
    <row r="55" spans="1:22" x14ac:dyDescent="0.25">
      <c r="A55" s="3">
        <v>49</v>
      </c>
      <c r="B55" s="19"/>
      <c r="C55" s="10"/>
      <c r="D55" s="31">
        <f t="shared" si="1"/>
        <v>0</v>
      </c>
      <c r="E55" s="14"/>
      <c r="F55" s="10"/>
      <c r="G55" s="16"/>
      <c r="H55" s="19"/>
      <c r="I55" s="19"/>
      <c r="J55" s="19"/>
      <c r="K55" s="19"/>
      <c r="L55" s="19"/>
      <c r="M55" s="19"/>
      <c r="N55" s="19"/>
      <c r="O55" s="19"/>
      <c r="P55" s="19"/>
      <c r="Q55" s="19"/>
      <c r="R55" s="19"/>
      <c r="S55" s="19"/>
      <c r="T55" s="19"/>
      <c r="U55" s="19"/>
      <c r="V55" s="21"/>
    </row>
    <row r="56" spans="1:22" x14ac:dyDescent="0.25">
      <c r="A56" s="3">
        <v>50</v>
      </c>
      <c r="B56" s="19"/>
      <c r="C56" s="10"/>
      <c r="D56" s="31">
        <f t="shared" si="1"/>
        <v>0</v>
      </c>
      <c r="E56" s="14"/>
      <c r="F56" s="10"/>
      <c r="G56" s="16"/>
      <c r="H56" s="19"/>
      <c r="I56" s="19"/>
      <c r="J56" s="19"/>
      <c r="K56" s="19"/>
      <c r="L56" s="19"/>
      <c r="M56" s="19"/>
      <c r="N56" s="19"/>
      <c r="O56" s="19"/>
      <c r="P56" s="19"/>
      <c r="Q56" s="19"/>
      <c r="R56" s="19"/>
      <c r="S56" s="19"/>
      <c r="T56" s="19"/>
      <c r="U56" s="19"/>
      <c r="V56" s="21"/>
    </row>
    <row r="57" spans="1:22" x14ac:dyDescent="0.25">
      <c r="A57" s="3"/>
      <c r="B57" s="19">
        <f>SUM(B6:B56)</f>
        <v>387.28499999999991</v>
      </c>
      <c r="C57" s="10">
        <f>SUM(C6:C56)</f>
        <v>1690153</v>
      </c>
      <c r="D57" s="31">
        <f>SUM(D6:D56)</f>
        <v>3882177.5</v>
      </c>
      <c r="E57" s="14"/>
      <c r="F57" s="10">
        <f>SUM(F6:F56)</f>
        <v>2350000</v>
      </c>
      <c r="G57" s="14"/>
      <c r="H57" s="19">
        <f>SUM(H6:H56)</f>
        <v>0</v>
      </c>
      <c r="I57" s="19">
        <f>SUM(I6:I56)</f>
        <v>132.45999999999995</v>
      </c>
      <c r="J57" s="19"/>
      <c r="K57" s="19">
        <f>SUM(K6:K56)</f>
        <v>0</v>
      </c>
      <c r="L57" s="19">
        <f>SUM(L6:L56)</f>
        <v>90</v>
      </c>
      <c r="M57" s="19"/>
      <c r="N57" s="19">
        <f>SUM(N6:N56)</f>
        <v>73.10499999999999</v>
      </c>
      <c r="O57" s="19">
        <f>SUM(O6:O56)</f>
        <v>0</v>
      </c>
      <c r="P57" s="19">
        <f>SUM(P6:P56)</f>
        <v>3.9249999999999998</v>
      </c>
      <c r="Q57" s="19">
        <f>SUM(Q6:Q56)</f>
        <v>0</v>
      </c>
      <c r="R57" s="19"/>
      <c r="S57" s="19">
        <f>SUM(S6:S56)</f>
        <v>68.674999999999997</v>
      </c>
      <c r="T57" s="19">
        <f>SUM(T6:T56)</f>
        <v>0</v>
      </c>
      <c r="U57" s="19">
        <f>SUM(U6:U56)</f>
        <v>0</v>
      </c>
      <c r="V57" s="21">
        <f>SUM(V6:V56)</f>
        <v>0</v>
      </c>
    </row>
    <row r="58" spans="1:22" ht="21.75" thickBot="1" x14ac:dyDescent="0.4">
      <c r="A58" s="442" t="s">
        <v>14</v>
      </c>
      <c r="B58" s="443"/>
      <c r="C58" s="444"/>
      <c r="D58" s="445">
        <f>F57-D57</f>
        <v>-1532177.5</v>
      </c>
      <c r="E58" s="446"/>
      <c r="F58" s="446"/>
      <c r="G58" s="446"/>
      <c r="H58" s="11"/>
      <c r="I58" s="11"/>
      <c r="J58" s="11"/>
      <c r="K58" s="11"/>
      <c r="L58" s="11"/>
      <c r="M58" s="11"/>
      <c r="N58" s="11"/>
      <c r="O58" s="11"/>
      <c r="P58" s="11"/>
      <c r="Q58" s="11"/>
      <c r="R58" s="11"/>
      <c r="S58" s="11"/>
      <c r="T58" s="11"/>
      <c r="U58" s="11"/>
      <c r="V58" s="12"/>
    </row>
    <row r="59" spans="1:22" ht="15.75" thickTop="1" x14ac:dyDescent="0.25"/>
  </sheetData>
  <mergeCells count="10">
    <mergeCell ref="A58:C58"/>
    <mergeCell ref="D58:G58"/>
    <mergeCell ref="H4:V4"/>
    <mergeCell ref="B4:B5"/>
    <mergeCell ref="C4:C5"/>
    <mergeCell ref="D4:D5"/>
    <mergeCell ref="A4:A5"/>
    <mergeCell ref="E4:E5"/>
    <mergeCell ref="F4:F5"/>
    <mergeCell ref="G4:G5"/>
  </mergeCells>
  <pageMargins left="0.7" right="0.7" top="0.75" bottom="0.75" header="0.3" footer="0.3"/>
  <pageSetup paperSize="9" scale="6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9"/>
  <sheetViews>
    <sheetView showGridLines="0" rightToLeft="1" zoomScale="70" zoomScaleNormal="70" workbookViewId="0">
      <pane xSplit="1" ySplit="4" topLeftCell="C5" activePane="bottomRight" state="frozen"/>
      <selection pane="topRight" activeCell="B1" sqref="B1"/>
      <selection pane="bottomLeft" activeCell="A6" sqref="A6"/>
      <selection pane="bottomRight" activeCell="E158" sqref="E158"/>
    </sheetView>
  </sheetViews>
  <sheetFormatPr defaultRowHeight="21" x14ac:dyDescent="0.25"/>
  <cols>
    <col min="1" max="1" width="20.5703125" style="33" customWidth="1"/>
    <col min="2" max="2" width="22" style="33" customWidth="1"/>
    <col min="3" max="4" width="22.42578125" style="34" customWidth="1"/>
    <col min="5" max="5" width="32.140625" style="34" bestFit="1" customWidth="1"/>
    <col min="6" max="6" width="23" style="34" bestFit="1" customWidth="1"/>
    <col min="7" max="7" width="26.140625" style="34" customWidth="1"/>
    <col min="8" max="8" width="22.85546875" style="34" customWidth="1"/>
    <col min="9" max="9" width="16.7109375" style="211" customWidth="1"/>
    <col min="10" max="10" width="30.28515625" style="35" bestFit="1" customWidth="1"/>
    <col min="11" max="11" width="25.85546875" customWidth="1"/>
  </cols>
  <sheetData>
    <row r="1" spans="1:10" ht="22.5" customHeight="1" x14ac:dyDescent="0.25">
      <c r="A1" s="471" t="s">
        <v>123</v>
      </c>
      <c r="B1" s="472"/>
      <c r="E1" s="136" t="s">
        <v>106</v>
      </c>
      <c r="F1" s="105">
        <f>SUM(C5:C149)</f>
        <v>656050</v>
      </c>
      <c r="G1" s="487" t="s">
        <v>111</v>
      </c>
      <c r="H1" s="488"/>
      <c r="I1" s="488"/>
    </row>
    <row r="2" spans="1:10" ht="22.5" customHeight="1" x14ac:dyDescent="0.25">
      <c r="A2" s="473"/>
      <c r="B2" s="474"/>
      <c r="E2" s="137" t="s">
        <v>107</v>
      </c>
      <c r="F2" s="131">
        <f>SUM(H5:H149)</f>
        <v>656050</v>
      </c>
      <c r="G2" s="487"/>
      <c r="H2" s="488"/>
      <c r="I2" s="488"/>
    </row>
    <row r="3" spans="1:10" ht="22.5" customHeight="1" thickBot="1" x14ac:dyDescent="0.3">
      <c r="A3" s="475"/>
      <c r="B3" s="476"/>
      <c r="E3" s="138" t="s">
        <v>108</v>
      </c>
      <c r="F3" s="132">
        <f>F1-F2</f>
        <v>0</v>
      </c>
      <c r="G3" s="489"/>
      <c r="H3" s="490"/>
      <c r="I3" s="490"/>
    </row>
    <row r="4" spans="1:10" ht="47.25" customHeight="1" x14ac:dyDescent="0.25">
      <c r="A4" s="100" t="s">
        <v>1</v>
      </c>
      <c r="B4" s="101" t="s">
        <v>2</v>
      </c>
      <c r="C4" s="102" t="s">
        <v>3</v>
      </c>
      <c r="D4" s="102" t="s">
        <v>139</v>
      </c>
      <c r="E4" s="102" t="s">
        <v>16</v>
      </c>
      <c r="F4" s="102" t="s">
        <v>92</v>
      </c>
      <c r="G4" s="102" t="s">
        <v>26</v>
      </c>
      <c r="H4" s="103" t="s">
        <v>100</v>
      </c>
      <c r="I4" s="208" t="s">
        <v>101</v>
      </c>
      <c r="J4" s="105" t="s">
        <v>102</v>
      </c>
    </row>
    <row r="5" spans="1:10" x14ac:dyDescent="0.25">
      <c r="A5" s="108">
        <v>1</v>
      </c>
      <c r="B5" s="109">
        <v>29250</v>
      </c>
      <c r="C5" s="109">
        <f>A5*B5</f>
        <v>29250</v>
      </c>
      <c r="D5" s="109"/>
      <c r="E5" s="110"/>
      <c r="F5" s="109"/>
      <c r="G5" s="121" t="s">
        <v>124</v>
      </c>
      <c r="H5" s="111"/>
      <c r="I5" s="209"/>
      <c r="J5" s="122"/>
    </row>
    <row r="6" spans="1:10" x14ac:dyDescent="0.25">
      <c r="A6" s="114">
        <v>260</v>
      </c>
      <c r="B6" s="115">
        <v>200</v>
      </c>
      <c r="C6" s="115">
        <f>A6*B6</f>
        <v>52000</v>
      </c>
      <c r="D6" s="115"/>
      <c r="E6" s="116">
        <v>45245</v>
      </c>
      <c r="F6" s="115" t="s">
        <v>125</v>
      </c>
      <c r="G6" s="123"/>
      <c r="H6" s="117"/>
      <c r="I6" s="210"/>
      <c r="J6" s="124"/>
    </row>
    <row r="7" spans="1:10" x14ac:dyDescent="0.25">
      <c r="A7" s="108">
        <v>50</v>
      </c>
      <c r="B7" s="109">
        <v>230</v>
      </c>
      <c r="C7" s="109">
        <f t="shared" ref="C7:C72" si="0">A7*B7</f>
        <v>11500</v>
      </c>
      <c r="D7" s="109"/>
      <c r="E7" s="110">
        <v>45247</v>
      </c>
      <c r="F7" s="109" t="s">
        <v>126</v>
      </c>
      <c r="G7" s="121"/>
      <c r="H7" s="111"/>
      <c r="I7" s="209"/>
      <c r="J7" s="122"/>
    </row>
    <row r="8" spans="1:10" x14ac:dyDescent="0.25">
      <c r="A8" s="114">
        <v>30</v>
      </c>
      <c r="B8" s="115">
        <v>110</v>
      </c>
      <c r="C8" s="115">
        <f t="shared" si="0"/>
        <v>3300</v>
      </c>
      <c r="D8" s="115"/>
      <c r="E8" s="116">
        <v>45247</v>
      </c>
      <c r="F8" s="115" t="s">
        <v>127</v>
      </c>
      <c r="G8" s="123"/>
      <c r="H8" s="117"/>
      <c r="I8" s="210"/>
      <c r="J8" s="124"/>
    </row>
    <row r="9" spans="1:10" x14ac:dyDescent="0.25">
      <c r="A9" s="108">
        <v>255</v>
      </c>
      <c r="B9" s="109">
        <v>285</v>
      </c>
      <c r="C9" s="109">
        <f t="shared" si="0"/>
        <v>72675</v>
      </c>
      <c r="D9" s="109"/>
      <c r="E9" s="110">
        <v>45259</v>
      </c>
      <c r="F9" s="109" t="s">
        <v>64</v>
      </c>
      <c r="G9" s="121" t="s">
        <v>80</v>
      </c>
      <c r="H9" s="111"/>
      <c r="I9" s="209"/>
      <c r="J9" s="122"/>
    </row>
    <row r="10" spans="1:10" x14ac:dyDescent="0.25">
      <c r="A10" s="114">
        <v>140</v>
      </c>
      <c r="B10" s="115">
        <v>110</v>
      </c>
      <c r="C10" s="115">
        <f t="shared" si="0"/>
        <v>15400</v>
      </c>
      <c r="D10" s="115"/>
      <c r="E10" s="116">
        <v>45259</v>
      </c>
      <c r="F10" s="115" t="s">
        <v>119</v>
      </c>
      <c r="G10" s="123" t="s">
        <v>80</v>
      </c>
      <c r="H10" s="117"/>
      <c r="I10" s="210"/>
      <c r="J10" s="124"/>
    </row>
    <row r="11" spans="1:10" x14ac:dyDescent="0.25">
      <c r="A11" s="108">
        <v>30</v>
      </c>
      <c r="B11" s="109">
        <v>285</v>
      </c>
      <c r="C11" s="109">
        <f t="shared" si="0"/>
        <v>8550</v>
      </c>
      <c r="D11" s="109"/>
      <c r="E11" s="110">
        <v>45277</v>
      </c>
      <c r="F11" s="109" t="s">
        <v>64</v>
      </c>
      <c r="G11" s="121" t="s">
        <v>39</v>
      </c>
      <c r="H11" s="111"/>
      <c r="I11" s="209"/>
      <c r="J11" s="122"/>
    </row>
    <row r="12" spans="1:10" x14ac:dyDescent="0.25">
      <c r="A12" s="114">
        <v>25</v>
      </c>
      <c r="B12" s="115">
        <v>110</v>
      </c>
      <c r="C12" s="115">
        <f t="shared" si="0"/>
        <v>2750</v>
      </c>
      <c r="D12" s="115"/>
      <c r="E12" s="116">
        <v>45277</v>
      </c>
      <c r="F12" s="115" t="s">
        <v>63</v>
      </c>
      <c r="G12" s="123" t="s">
        <v>39</v>
      </c>
      <c r="H12" s="117"/>
      <c r="I12" s="210"/>
      <c r="J12" s="124"/>
    </row>
    <row r="13" spans="1:10" x14ac:dyDescent="0.25">
      <c r="A13" s="108">
        <v>55</v>
      </c>
      <c r="B13" s="109">
        <v>285</v>
      </c>
      <c r="C13" s="109">
        <f t="shared" si="0"/>
        <v>15675</v>
      </c>
      <c r="D13" s="109"/>
      <c r="E13" s="110">
        <v>45284</v>
      </c>
      <c r="F13" s="109" t="s">
        <v>64</v>
      </c>
      <c r="G13" s="121" t="s">
        <v>40</v>
      </c>
      <c r="H13" s="111"/>
      <c r="I13" s="209"/>
      <c r="J13" s="122"/>
    </row>
    <row r="14" spans="1:10" x14ac:dyDescent="0.25">
      <c r="A14" s="114">
        <v>30</v>
      </c>
      <c r="B14" s="115">
        <v>110</v>
      </c>
      <c r="C14" s="115">
        <f t="shared" si="0"/>
        <v>3300</v>
      </c>
      <c r="D14" s="115"/>
      <c r="E14" s="116">
        <v>45284</v>
      </c>
      <c r="F14" s="115" t="s">
        <v>63</v>
      </c>
      <c r="G14" s="123" t="s">
        <v>40</v>
      </c>
      <c r="H14" s="117"/>
      <c r="I14" s="210"/>
      <c r="J14" s="124"/>
    </row>
    <row r="15" spans="1:10" x14ac:dyDescent="0.25">
      <c r="A15" s="218"/>
      <c r="B15" s="219"/>
      <c r="C15" s="219">
        <f t="shared" si="0"/>
        <v>0</v>
      </c>
      <c r="D15" s="219">
        <f>SUM(C5:C15)</f>
        <v>214400</v>
      </c>
      <c r="E15" s="264"/>
      <c r="F15" s="219"/>
      <c r="G15" s="265"/>
      <c r="H15" s="266">
        <v>214400</v>
      </c>
      <c r="I15" s="331"/>
      <c r="J15" s="268" t="s">
        <v>154</v>
      </c>
    </row>
    <row r="16" spans="1:10" x14ac:dyDescent="0.25">
      <c r="A16" s="114">
        <v>15</v>
      </c>
      <c r="B16" s="115">
        <v>130</v>
      </c>
      <c r="C16" s="115">
        <f t="shared" si="0"/>
        <v>1950</v>
      </c>
      <c r="D16" s="115"/>
      <c r="E16" s="116">
        <v>45298</v>
      </c>
      <c r="F16" s="115" t="s">
        <v>119</v>
      </c>
      <c r="G16" s="123" t="s">
        <v>178</v>
      </c>
      <c r="H16" s="117"/>
      <c r="I16" s="210"/>
      <c r="J16" s="124"/>
    </row>
    <row r="17" spans="1:10" x14ac:dyDescent="0.25">
      <c r="A17" s="108">
        <v>2</v>
      </c>
      <c r="B17" s="109">
        <v>330</v>
      </c>
      <c r="C17" s="109">
        <f t="shared" si="0"/>
        <v>660</v>
      </c>
      <c r="D17" s="109"/>
      <c r="E17" s="110">
        <v>45304</v>
      </c>
      <c r="F17" s="109" t="s">
        <v>64</v>
      </c>
      <c r="G17" s="121" t="s">
        <v>177</v>
      </c>
      <c r="H17" s="111"/>
      <c r="I17" s="209"/>
      <c r="J17" s="122"/>
    </row>
    <row r="18" spans="1:10" x14ac:dyDescent="0.25">
      <c r="A18" s="114">
        <v>30</v>
      </c>
      <c r="B18" s="115">
        <v>330</v>
      </c>
      <c r="C18" s="115">
        <f t="shared" si="0"/>
        <v>9900</v>
      </c>
      <c r="D18" s="115"/>
      <c r="E18" s="116">
        <v>45307</v>
      </c>
      <c r="F18" s="115" t="s">
        <v>64</v>
      </c>
      <c r="G18" s="123" t="s">
        <v>94</v>
      </c>
      <c r="H18" s="117"/>
      <c r="I18" s="210"/>
      <c r="J18" s="124"/>
    </row>
    <row r="19" spans="1:10" x14ac:dyDescent="0.25">
      <c r="A19" s="108">
        <v>23</v>
      </c>
      <c r="B19" s="109">
        <v>130</v>
      </c>
      <c r="C19" s="109">
        <f t="shared" si="0"/>
        <v>2990</v>
      </c>
      <c r="D19" s="109"/>
      <c r="E19" s="110">
        <v>45307</v>
      </c>
      <c r="F19" s="109" t="s">
        <v>63</v>
      </c>
      <c r="G19" s="121" t="s">
        <v>94</v>
      </c>
      <c r="H19" s="111"/>
      <c r="I19" s="209"/>
      <c r="J19" s="122"/>
    </row>
    <row r="20" spans="1:10" x14ac:dyDescent="0.25">
      <c r="A20" s="114">
        <v>55</v>
      </c>
      <c r="B20" s="115">
        <v>330</v>
      </c>
      <c r="C20" s="115">
        <f t="shared" si="0"/>
        <v>18150</v>
      </c>
      <c r="D20" s="115"/>
      <c r="E20" s="116">
        <v>45325</v>
      </c>
      <c r="F20" s="115" t="s">
        <v>64</v>
      </c>
      <c r="G20" s="123" t="s">
        <v>59</v>
      </c>
      <c r="H20" s="117"/>
      <c r="I20" s="210"/>
      <c r="J20" s="124"/>
    </row>
    <row r="21" spans="1:10" x14ac:dyDescent="0.25">
      <c r="A21" s="108">
        <v>28</v>
      </c>
      <c r="B21" s="109">
        <v>130</v>
      </c>
      <c r="C21" s="109">
        <f t="shared" si="0"/>
        <v>3640</v>
      </c>
      <c r="D21" s="109"/>
      <c r="E21" s="110">
        <v>45325</v>
      </c>
      <c r="F21" s="109" t="s">
        <v>63</v>
      </c>
      <c r="G21" s="121" t="s">
        <v>59</v>
      </c>
      <c r="H21" s="111"/>
      <c r="I21" s="209"/>
      <c r="J21" s="122"/>
    </row>
    <row r="22" spans="1:10" x14ac:dyDescent="0.25">
      <c r="A22" s="114">
        <v>28</v>
      </c>
      <c r="B22" s="115">
        <v>330</v>
      </c>
      <c r="C22" s="115">
        <f t="shared" si="0"/>
        <v>9240</v>
      </c>
      <c r="D22" s="115"/>
      <c r="E22" s="116">
        <v>45351</v>
      </c>
      <c r="F22" s="115" t="s">
        <v>64</v>
      </c>
      <c r="G22" s="123" t="s">
        <v>60</v>
      </c>
      <c r="H22" s="117"/>
      <c r="I22" s="210"/>
      <c r="J22" s="124"/>
    </row>
    <row r="23" spans="1:10" x14ac:dyDescent="0.25">
      <c r="A23" s="108">
        <v>20</v>
      </c>
      <c r="B23" s="109">
        <v>130</v>
      </c>
      <c r="C23" s="109">
        <f t="shared" si="0"/>
        <v>2600</v>
      </c>
      <c r="D23" s="109"/>
      <c r="E23" s="110">
        <v>45351</v>
      </c>
      <c r="F23" s="109" t="s">
        <v>63</v>
      </c>
      <c r="G23" s="121" t="s">
        <v>60</v>
      </c>
      <c r="H23" s="111"/>
      <c r="I23" s="209"/>
      <c r="J23" s="122"/>
    </row>
    <row r="24" spans="1:10" x14ac:dyDescent="0.25">
      <c r="A24" s="114">
        <v>55</v>
      </c>
      <c r="B24" s="115">
        <v>330</v>
      </c>
      <c r="C24" s="115">
        <f t="shared" si="0"/>
        <v>18150</v>
      </c>
      <c r="D24" s="115"/>
      <c r="E24" s="116">
        <v>45358</v>
      </c>
      <c r="F24" s="115" t="s">
        <v>64</v>
      </c>
      <c r="G24" s="123" t="s">
        <v>29</v>
      </c>
      <c r="H24" s="117"/>
      <c r="I24" s="210"/>
      <c r="J24" s="124"/>
    </row>
    <row r="25" spans="1:10" x14ac:dyDescent="0.25">
      <c r="A25" s="108">
        <v>28</v>
      </c>
      <c r="B25" s="109">
        <v>130</v>
      </c>
      <c r="C25" s="109">
        <f t="shared" si="0"/>
        <v>3640</v>
      </c>
      <c r="D25" s="109"/>
      <c r="E25" s="110">
        <v>45358</v>
      </c>
      <c r="F25" s="109" t="s">
        <v>63</v>
      </c>
      <c r="G25" s="121" t="s">
        <v>29</v>
      </c>
      <c r="H25" s="111"/>
      <c r="I25" s="209"/>
      <c r="J25" s="122"/>
    </row>
    <row r="26" spans="1:10" x14ac:dyDescent="0.25">
      <c r="A26" s="114">
        <v>27</v>
      </c>
      <c r="B26" s="115">
        <v>330</v>
      </c>
      <c r="C26" s="115">
        <f t="shared" si="0"/>
        <v>8910</v>
      </c>
      <c r="D26" s="115"/>
      <c r="E26" s="116">
        <v>45376</v>
      </c>
      <c r="F26" s="115" t="s">
        <v>64</v>
      </c>
      <c r="G26" s="123" t="s">
        <v>30</v>
      </c>
      <c r="H26" s="117"/>
      <c r="I26" s="210"/>
      <c r="J26" s="124"/>
    </row>
    <row r="27" spans="1:10" x14ac:dyDescent="0.25">
      <c r="A27" s="108">
        <v>17</v>
      </c>
      <c r="B27" s="109">
        <v>130</v>
      </c>
      <c r="C27" s="109">
        <f t="shared" si="0"/>
        <v>2210</v>
      </c>
      <c r="D27" s="109"/>
      <c r="E27" s="110">
        <v>45376</v>
      </c>
      <c r="F27" s="109" t="s">
        <v>63</v>
      </c>
      <c r="G27" s="121" t="s">
        <v>30</v>
      </c>
      <c r="H27" s="111"/>
      <c r="I27" s="209"/>
      <c r="J27" s="122"/>
    </row>
    <row r="28" spans="1:10" x14ac:dyDescent="0.25">
      <c r="A28" s="114">
        <v>53</v>
      </c>
      <c r="B28" s="115">
        <v>330</v>
      </c>
      <c r="C28" s="115">
        <f t="shared" si="0"/>
        <v>17490</v>
      </c>
      <c r="D28" s="115"/>
      <c r="E28" s="116">
        <v>45390</v>
      </c>
      <c r="F28" s="115" t="s">
        <v>64</v>
      </c>
      <c r="G28" s="123" t="s">
        <v>31</v>
      </c>
      <c r="H28" s="117"/>
      <c r="I28" s="210"/>
      <c r="J28" s="124"/>
    </row>
    <row r="29" spans="1:10" x14ac:dyDescent="0.25">
      <c r="A29" s="108">
        <v>28</v>
      </c>
      <c r="B29" s="109">
        <v>130</v>
      </c>
      <c r="C29" s="109">
        <f t="shared" si="0"/>
        <v>3640</v>
      </c>
      <c r="D29" s="109"/>
      <c r="E29" s="110">
        <v>45390</v>
      </c>
      <c r="F29" s="109" t="s">
        <v>63</v>
      </c>
      <c r="G29" s="121" t="s">
        <v>31</v>
      </c>
      <c r="H29" s="111"/>
      <c r="I29" s="209"/>
      <c r="J29" s="122"/>
    </row>
    <row r="30" spans="1:10" x14ac:dyDescent="0.25">
      <c r="A30" s="114">
        <v>10</v>
      </c>
      <c r="B30" s="115">
        <v>130</v>
      </c>
      <c r="C30" s="115">
        <f t="shared" si="0"/>
        <v>1300</v>
      </c>
      <c r="D30" s="115"/>
      <c r="E30" s="116">
        <v>45406</v>
      </c>
      <c r="F30" s="115" t="s">
        <v>63</v>
      </c>
      <c r="G30" s="123" t="s">
        <v>202</v>
      </c>
      <c r="H30" s="117">
        <v>50000</v>
      </c>
      <c r="I30" s="210">
        <v>2942</v>
      </c>
      <c r="J30" s="116">
        <v>45406</v>
      </c>
    </row>
    <row r="31" spans="1:10" x14ac:dyDescent="0.25">
      <c r="A31" s="108">
        <v>23</v>
      </c>
      <c r="B31" s="109">
        <v>400</v>
      </c>
      <c r="C31" s="109">
        <f t="shared" si="0"/>
        <v>9200</v>
      </c>
      <c r="D31" s="109"/>
      <c r="E31" s="110">
        <v>45594</v>
      </c>
      <c r="F31" s="109" t="s">
        <v>64</v>
      </c>
      <c r="G31" s="121" t="s">
        <v>32</v>
      </c>
      <c r="H31" s="111">
        <v>50000</v>
      </c>
      <c r="I31" s="209">
        <v>2989</v>
      </c>
      <c r="J31" s="122">
        <v>45413</v>
      </c>
    </row>
    <row r="32" spans="1:10" x14ac:dyDescent="0.25">
      <c r="A32" s="114">
        <v>25</v>
      </c>
      <c r="B32" s="115">
        <v>160</v>
      </c>
      <c r="C32" s="115">
        <f t="shared" si="0"/>
        <v>4000</v>
      </c>
      <c r="D32" s="115"/>
      <c r="E32" s="116">
        <v>45594</v>
      </c>
      <c r="F32" s="115" t="s">
        <v>63</v>
      </c>
      <c r="G32" s="123" t="s">
        <v>32</v>
      </c>
      <c r="H32" s="117">
        <v>150000</v>
      </c>
      <c r="I32" s="210">
        <v>4802</v>
      </c>
      <c r="J32" s="124">
        <v>45637</v>
      </c>
    </row>
    <row r="33" spans="1:10" x14ac:dyDescent="0.25">
      <c r="A33" s="108">
        <v>53</v>
      </c>
      <c r="B33" s="109">
        <v>400</v>
      </c>
      <c r="C33" s="109">
        <f t="shared" si="0"/>
        <v>21200</v>
      </c>
      <c r="D33" s="109"/>
      <c r="E33" s="110">
        <v>45605</v>
      </c>
      <c r="F33" s="109" t="s">
        <v>64</v>
      </c>
      <c r="G33" s="121" t="s">
        <v>35</v>
      </c>
      <c r="H33" s="111">
        <v>10000</v>
      </c>
      <c r="I33" s="209">
        <v>4818</v>
      </c>
      <c r="J33" s="122">
        <v>45640</v>
      </c>
    </row>
    <row r="34" spans="1:10" x14ac:dyDescent="0.25">
      <c r="A34" s="114">
        <v>25</v>
      </c>
      <c r="B34" s="115">
        <v>160</v>
      </c>
      <c r="C34" s="115">
        <f t="shared" si="0"/>
        <v>4000</v>
      </c>
      <c r="D34" s="115"/>
      <c r="E34" s="116">
        <v>45605</v>
      </c>
      <c r="F34" s="115" t="s">
        <v>63</v>
      </c>
      <c r="G34" s="123" t="s">
        <v>35</v>
      </c>
      <c r="H34" s="117"/>
      <c r="I34" s="210"/>
      <c r="J34" s="124"/>
    </row>
    <row r="35" spans="1:10" x14ac:dyDescent="0.25">
      <c r="A35" s="108">
        <v>27</v>
      </c>
      <c r="B35" s="109">
        <v>400</v>
      </c>
      <c r="C35" s="109">
        <f t="shared" si="0"/>
        <v>10800</v>
      </c>
      <c r="D35" s="109"/>
      <c r="E35" s="110">
        <v>45613</v>
      </c>
      <c r="F35" s="109" t="s">
        <v>64</v>
      </c>
      <c r="G35" s="121" t="s">
        <v>34</v>
      </c>
      <c r="H35" s="111"/>
      <c r="I35" s="209"/>
      <c r="J35" s="122"/>
    </row>
    <row r="36" spans="1:10" x14ac:dyDescent="0.25">
      <c r="A36" s="114">
        <v>15</v>
      </c>
      <c r="B36" s="115">
        <v>160</v>
      </c>
      <c r="C36" s="115">
        <f t="shared" si="0"/>
        <v>2400</v>
      </c>
      <c r="D36" s="115"/>
      <c r="E36" s="116">
        <v>45613</v>
      </c>
      <c r="F36" s="115" t="s">
        <v>63</v>
      </c>
      <c r="G36" s="123" t="s">
        <v>246</v>
      </c>
      <c r="H36" s="117"/>
      <c r="I36" s="210"/>
      <c r="J36" s="124"/>
    </row>
    <row r="37" spans="1:10" x14ac:dyDescent="0.25">
      <c r="A37" s="108">
        <v>53</v>
      </c>
      <c r="B37" s="109">
        <v>400</v>
      </c>
      <c r="C37" s="109">
        <f t="shared" si="0"/>
        <v>21200</v>
      </c>
      <c r="D37" s="109"/>
      <c r="E37" s="110">
        <v>45627</v>
      </c>
      <c r="F37" s="109" t="s">
        <v>64</v>
      </c>
      <c r="G37" s="121" t="s">
        <v>247</v>
      </c>
      <c r="H37" s="111"/>
      <c r="I37" s="209"/>
      <c r="J37" s="122"/>
    </row>
    <row r="38" spans="1:10" x14ac:dyDescent="0.25">
      <c r="A38" s="114">
        <v>15</v>
      </c>
      <c r="B38" s="115">
        <v>160</v>
      </c>
      <c r="C38" s="115">
        <f t="shared" si="0"/>
        <v>2400</v>
      </c>
      <c r="D38" s="115"/>
      <c r="E38" s="116">
        <v>45627</v>
      </c>
      <c r="F38" s="115" t="s">
        <v>119</v>
      </c>
      <c r="G38" s="123" t="s">
        <v>33</v>
      </c>
      <c r="H38" s="117"/>
      <c r="I38" s="210"/>
      <c r="J38" s="124"/>
    </row>
    <row r="39" spans="1:10" x14ac:dyDescent="0.25">
      <c r="A39" s="108">
        <v>27</v>
      </c>
      <c r="B39" s="109">
        <v>400</v>
      </c>
      <c r="C39" s="109">
        <f t="shared" si="0"/>
        <v>10800</v>
      </c>
      <c r="D39" s="109"/>
      <c r="E39" s="110">
        <v>45633</v>
      </c>
      <c r="F39" s="109" t="s">
        <v>64</v>
      </c>
      <c r="G39" s="121" t="s">
        <v>57</v>
      </c>
      <c r="H39" s="111"/>
      <c r="I39" s="209"/>
      <c r="J39" s="122"/>
    </row>
    <row r="40" spans="1:10" x14ac:dyDescent="0.25">
      <c r="A40" s="114">
        <v>17</v>
      </c>
      <c r="B40" s="115">
        <v>160</v>
      </c>
      <c r="C40" s="115">
        <f t="shared" si="0"/>
        <v>2720</v>
      </c>
      <c r="D40" s="115"/>
      <c r="E40" s="116">
        <v>45633</v>
      </c>
      <c r="F40" s="115" t="s">
        <v>119</v>
      </c>
      <c r="G40" s="123" t="s">
        <v>57</v>
      </c>
      <c r="H40" s="117"/>
      <c r="I40" s="210"/>
      <c r="J40" s="124"/>
    </row>
    <row r="41" spans="1:10" x14ac:dyDescent="0.25">
      <c r="A41" s="108">
        <v>53</v>
      </c>
      <c r="B41" s="109">
        <v>400</v>
      </c>
      <c r="C41" s="109">
        <f t="shared" si="0"/>
        <v>21200</v>
      </c>
      <c r="D41" s="109"/>
      <c r="E41" s="110">
        <v>45642</v>
      </c>
      <c r="F41" s="109" t="s">
        <v>64</v>
      </c>
      <c r="G41" s="121" t="s">
        <v>65</v>
      </c>
      <c r="H41" s="111"/>
      <c r="I41" s="209"/>
      <c r="J41" s="122"/>
    </row>
    <row r="42" spans="1:10" x14ac:dyDescent="0.25">
      <c r="A42" s="114">
        <v>25</v>
      </c>
      <c r="B42" s="115">
        <v>160</v>
      </c>
      <c r="C42" s="115">
        <f t="shared" si="0"/>
        <v>4000</v>
      </c>
      <c r="D42" s="115"/>
      <c r="E42" s="116">
        <v>45642</v>
      </c>
      <c r="F42" s="115" t="s">
        <v>119</v>
      </c>
      <c r="G42" s="123" t="s">
        <v>65</v>
      </c>
      <c r="H42" s="117"/>
      <c r="I42" s="210"/>
      <c r="J42" s="124"/>
    </row>
    <row r="43" spans="1:10" x14ac:dyDescent="0.25">
      <c r="A43" s="108">
        <v>27</v>
      </c>
      <c r="B43" s="109">
        <v>400</v>
      </c>
      <c r="C43" s="109">
        <f t="shared" si="0"/>
        <v>10800</v>
      </c>
      <c r="D43" s="109"/>
      <c r="E43" s="110">
        <v>45651</v>
      </c>
      <c r="F43" s="109" t="s">
        <v>64</v>
      </c>
      <c r="G43" s="121" t="s">
        <v>61</v>
      </c>
      <c r="H43" s="111"/>
      <c r="I43" s="209"/>
      <c r="J43" s="122"/>
    </row>
    <row r="44" spans="1:10" x14ac:dyDescent="0.25">
      <c r="A44" s="114">
        <v>25</v>
      </c>
      <c r="B44" s="115">
        <v>160</v>
      </c>
      <c r="C44" s="115">
        <f t="shared" si="0"/>
        <v>4000</v>
      </c>
      <c r="D44" s="115"/>
      <c r="E44" s="116">
        <v>45651</v>
      </c>
      <c r="F44" s="115" t="s">
        <v>63</v>
      </c>
      <c r="G44" s="123" t="s">
        <v>61</v>
      </c>
      <c r="H44" s="117"/>
      <c r="I44" s="210"/>
      <c r="J44" s="124"/>
    </row>
    <row r="45" spans="1:10" x14ac:dyDescent="0.25">
      <c r="A45" s="108">
        <v>53</v>
      </c>
      <c r="B45" s="109">
        <v>400</v>
      </c>
      <c r="C45" s="109">
        <f t="shared" si="0"/>
        <v>21200</v>
      </c>
      <c r="D45" s="109"/>
      <c r="E45" s="110">
        <v>45660</v>
      </c>
      <c r="F45" s="109" t="s">
        <v>64</v>
      </c>
      <c r="G45" s="121" t="s">
        <v>69</v>
      </c>
      <c r="H45" s="111"/>
      <c r="I45" s="209"/>
      <c r="J45" s="122"/>
    </row>
    <row r="46" spans="1:10" x14ac:dyDescent="0.25">
      <c r="A46" s="114">
        <v>25</v>
      </c>
      <c r="B46" s="115">
        <v>160</v>
      </c>
      <c r="C46" s="115">
        <f t="shared" si="0"/>
        <v>4000</v>
      </c>
      <c r="D46" s="115"/>
      <c r="E46" s="116">
        <v>45660</v>
      </c>
      <c r="F46" s="115" t="s">
        <v>119</v>
      </c>
      <c r="G46" s="123" t="s">
        <v>69</v>
      </c>
      <c r="H46" s="117"/>
      <c r="I46" s="210"/>
      <c r="J46" s="124"/>
    </row>
    <row r="47" spans="1:10" x14ac:dyDescent="0.25">
      <c r="A47" s="108">
        <v>30</v>
      </c>
      <c r="B47" s="109">
        <v>400</v>
      </c>
      <c r="C47" s="109">
        <f t="shared" si="0"/>
        <v>12000</v>
      </c>
      <c r="D47" s="109"/>
      <c r="E47" s="110">
        <v>45669</v>
      </c>
      <c r="F47" s="109" t="s">
        <v>64</v>
      </c>
      <c r="G47" s="121" t="s">
        <v>43</v>
      </c>
      <c r="H47" s="111"/>
      <c r="I47" s="209"/>
      <c r="J47" s="122"/>
    </row>
    <row r="48" spans="1:10" x14ac:dyDescent="0.25">
      <c r="A48" s="114">
        <v>17</v>
      </c>
      <c r="B48" s="115">
        <v>160</v>
      </c>
      <c r="C48" s="115">
        <f t="shared" si="0"/>
        <v>2720</v>
      </c>
      <c r="D48" s="115"/>
      <c r="E48" s="116">
        <v>45669</v>
      </c>
      <c r="F48" s="115" t="s">
        <v>119</v>
      </c>
      <c r="G48" s="123" t="s">
        <v>43</v>
      </c>
      <c r="H48" s="117"/>
      <c r="I48" s="210"/>
      <c r="J48" s="124"/>
    </row>
    <row r="49" spans="1:11" x14ac:dyDescent="0.25">
      <c r="A49" s="108">
        <v>53</v>
      </c>
      <c r="B49" s="109">
        <v>400</v>
      </c>
      <c r="C49" s="109">
        <f t="shared" si="0"/>
        <v>21200</v>
      </c>
      <c r="D49" s="109"/>
      <c r="E49" s="110">
        <v>45681</v>
      </c>
      <c r="F49" s="109" t="s">
        <v>64</v>
      </c>
      <c r="G49" s="121" t="s">
        <v>44</v>
      </c>
      <c r="H49" s="111"/>
      <c r="I49" s="209"/>
      <c r="J49" s="122"/>
    </row>
    <row r="50" spans="1:11" ht="68.25" customHeight="1" x14ac:dyDescent="0.25">
      <c r="A50" s="407">
        <v>25</v>
      </c>
      <c r="B50" s="408">
        <v>160</v>
      </c>
      <c r="C50" s="408">
        <f t="shared" si="0"/>
        <v>4000</v>
      </c>
      <c r="D50" s="408"/>
      <c r="E50" s="409">
        <v>45681</v>
      </c>
      <c r="F50" s="408" t="s">
        <v>119</v>
      </c>
      <c r="G50" s="411" t="s">
        <v>44</v>
      </c>
      <c r="H50" s="412">
        <v>38310</v>
      </c>
      <c r="I50" s="413"/>
      <c r="J50" s="414">
        <v>45686</v>
      </c>
      <c r="K50" s="410" t="s">
        <v>257</v>
      </c>
    </row>
    <row r="51" spans="1:11" x14ac:dyDescent="0.25">
      <c r="A51" s="108">
        <v>27</v>
      </c>
      <c r="B51" s="109">
        <v>400</v>
      </c>
      <c r="C51" s="109">
        <f t="shared" si="0"/>
        <v>10800</v>
      </c>
      <c r="D51" s="109"/>
      <c r="E51" s="110">
        <v>45700</v>
      </c>
      <c r="F51" s="109" t="s">
        <v>64</v>
      </c>
      <c r="G51" s="121" t="s">
        <v>264</v>
      </c>
      <c r="H51" s="111"/>
      <c r="I51" s="209"/>
      <c r="J51" s="122"/>
    </row>
    <row r="52" spans="1:11" x14ac:dyDescent="0.25">
      <c r="A52" s="114">
        <v>15</v>
      </c>
      <c r="B52" s="115">
        <v>160</v>
      </c>
      <c r="C52" s="115">
        <f t="shared" si="0"/>
        <v>2400</v>
      </c>
      <c r="D52" s="115"/>
      <c r="E52" s="116">
        <v>45700</v>
      </c>
      <c r="F52" s="115" t="s">
        <v>63</v>
      </c>
      <c r="G52" s="123" t="s">
        <v>264</v>
      </c>
      <c r="H52" s="117"/>
      <c r="I52" s="210"/>
      <c r="J52" s="124"/>
    </row>
    <row r="53" spans="1:11" x14ac:dyDescent="0.25">
      <c r="A53" s="108">
        <v>53</v>
      </c>
      <c r="B53" s="109">
        <v>400</v>
      </c>
      <c r="C53" s="109">
        <f t="shared" si="0"/>
        <v>21200</v>
      </c>
      <c r="D53" s="109"/>
      <c r="E53" s="110">
        <v>45713</v>
      </c>
      <c r="F53" s="109" t="s">
        <v>64</v>
      </c>
      <c r="G53" s="121" t="s">
        <v>244</v>
      </c>
      <c r="H53" s="111"/>
      <c r="I53" s="209"/>
      <c r="J53" s="122"/>
    </row>
    <row r="54" spans="1:11" x14ac:dyDescent="0.25">
      <c r="A54" s="114">
        <v>25</v>
      </c>
      <c r="B54" s="115">
        <v>160</v>
      </c>
      <c r="C54" s="115">
        <f t="shared" si="0"/>
        <v>4000</v>
      </c>
      <c r="D54" s="115"/>
      <c r="E54" s="116">
        <v>45713</v>
      </c>
      <c r="F54" s="115" t="s">
        <v>63</v>
      </c>
      <c r="G54" s="123" t="s">
        <v>244</v>
      </c>
      <c r="H54" s="117"/>
      <c r="I54" s="210"/>
      <c r="J54" s="124"/>
    </row>
    <row r="55" spans="1:11" x14ac:dyDescent="0.25">
      <c r="A55" s="108">
        <v>27</v>
      </c>
      <c r="B55" s="109">
        <v>400</v>
      </c>
      <c r="C55" s="109">
        <f t="shared" si="0"/>
        <v>10800</v>
      </c>
      <c r="D55" s="109"/>
      <c r="E55" s="110">
        <v>45729</v>
      </c>
      <c r="F55" s="109" t="s">
        <v>64</v>
      </c>
      <c r="G55" s="121" t="s">
        <v>72</v>
      </c>
      <c r="H55" s="111"/>
      <c r="I55" s="209"/>
      <c r="J55" s="122"/>
    </row>
    <row r="56" spans="1:11" x14ac:dyDescent="0.25">
      <c r="A56" s="114">
        <v>15</v>
      </c>
      <c r="B56" s="115">
        <v>160</v>
      </c>
      <c r="C56" s="115">
        <f t="shared" si="0"/>
        <v>2400</v>
      </c>
      <c r="D56" s="115"/>
      <c r="E56" s="116">
        <v>45729</v>
      </c>
      <c r="F56" s="115" t="s">
        <v>63</v>
      </c>
      <c r="G56" s="123" t="s">
        <v>72</v>
      </c>
      <c r="H56" s="117">
        <v>51600</v>
      </c>
      <c r="I56" s="210">
        <v>5383</v>
      </c>
      <c r="J56" s="124">
        <v>45733</v>
      </c>
    </row>
    <row r="57" spans="1:11" x14ac:dyDescent="0.25">
      <c r="A57" s="108">
        <v>53</v>
      </c>
      <c r="B57" s="109">
        <v>430</v>
      </c>
      <c r="C57" s="109">
        <f t="shared" si="0"/>
        <v>22790</v>
      </c>
      <c r="D57" s="109"/>
      <c r="E57" s="110">
        <v>45777</v>
      </c>
      <c r="F57" s="109" t="s">
        <v>64</v>
      </c>
      <c r="G57" s="121" t="s">
        <v>73</v>
      </c>
      <c r="H57" s="111"/>
      <c r="I57" s="436"/>
      <c r="J57" s="122"/>
    </row>
    <row r="58" spans="1:11" x14ac:dyDescent="0.25">
      <c r="A58" s="114">
        <v>25</v>
      </c>
      <c r="B58" s="115">
        <v>170</v>
      </c>
      <c r="C58" s="115">
        <f t="shared" si="0"/>
        <v>4250</v>
      </c>
      <c r="D58" s="115"/>
      <c r="E58" s="116">
        <v>45777</v>
      </c>
      <c r="F58" s="115" t="s">
        <v>63</v>
      </c>
      <c r="G58" s="123" t="s">
        <v>73</v>
      </c>
      <c r="H58" s="117">
        <v>27040</v>
      </c>
      <c r="I58" s="210">
        <v>5630</v>
      </c>
      <c r="J58" s="124">
        <v>45781</v>
      </c>
    </row>
    <row r="59" spans="1:11" x14ac:dyDescent="0.25">
      <c r="A59" s="108">
        <v>20</v>
      </c>
      <c r="B59" s="109">
        <v>170</v>
      </c>
      <c r="C59" s="109">
        <f t="shared" si="0"/>
        <v>3400</v>
      </c>
      <c r="D59" s="109"/>
      <c r="E59" s="110">
        <v>45791</v>
      </c>
      <c r="F59" s="109" t="s">
        <v>119</v>
      </c>
      <c r="G59" s="121" t="s">
        <v>262</v>
      </c>
      <c r="H59" s="111"/>
      <c r="I59" s="209"/>
      <c r="J59" s="122"/>
    </row>
    <row r="60" spans="1:11" x14ac:dyDescent="0.25">
      <c r="A60" s="114">
        <v>22</v>
      </c>
      <c r="B60" s="115">
        <v>170</v>
      </c>
      <c r="C60" s="115">
        <f t="shared" si="0"/>
        <v>3740</v>
      </c>
      <c r="D60" s="115"/>
      <c r="E60" s="116">
        <v>45799</v>
      </c>
      <c r="F60" s="115" t="s">
        <v>119</v>
      </c>
      <c r="G60" s="123" t="s">
        <v>262</v>
      </c>
      <c r="H60" s="117"/>
      <c r="I60" s="210"/>
      <c r="J60" s="124"/>
    </row>
    <row r="61" spans="1:11" x14ac:dyDescent="0.25">
      <c r="A61" s="108">
        <v>20</v>
      </c>
      <c r="B61" s="109">
        <v>430</v>
      </c>
      <c r="C61" s="109">
        <f t="shared" si="0"/>
        <v>8600</v>
      </c>
      <c r="D61" s="109"/>
      <c r="E61" s="110">
        <v>45805</v>
      </c>
      <c r="F61" s="109" t="s">
        <v>64</v>
      </c>
      <c r="G61" s="121" t="s">
        <v>268</v>
      </c>
      <c r="H61" s="111"/>
      <c r="I61" s="209"/>
      <c r="J61" s="122"/>
    </row>
    <row r="62" spans="1:11" x14ac:dyDescent="0.25">
      <c r="A62" s="114">
        <v>10</v>
      </c>
      <c r="B62" s="115">
        <v>170</v>
      </c>
      <c r="C62" s="115">
        <f t="shared" si="0"/>
        <v>1700</v>
      </c>
      <c r="D62" s="115"/>
      <c r="E62" s="116">
        <v>45805</v>
      </c>
      <c r="F62" s="115" t="s">
        <v>64</v>
      </c>
      <c r="G62" s="123" t="s">
        <v>268</v>
      </c>
      <c r="H62" s="117">
        <v>17440</v>
      </c>
      <c r="I62" s="210">
        <v>5845</v>
      </c>
      <c r="J62" s="124">
        <v>45823</v>
      </c>
    </row>
    <row r="63" spans="1:11" x14ac:dyDescent="0.25">
      <c r="A63" s="108">
        <v>15</v>
      </c>
      <c r="B63" s="109">
        <v>170</v>
      </c>
      <c r="C63" s="109">
        <f t="shared" si="0"/>
        <v>2550</v>
      </c>
      <c r="D63" s="109"/>
      <c r="E63" s="110">
        <v>45833</v>
      </c>
      <c r="F63" s="109" t="s">
        <v>119</v>
      </c>
      <c r="G63" s="121" t="s">
        <v>262</v>
      </c>
      <c r="H63" s="111"/>
      <c r="I63" s="209"/>
      <c r="J63" s="122"/>
    </row>
    <row r="64" spans="1:11" x14ac:dyDescent="0.25">
      <c r="A64" s="114">
        <v>25</v>
      </c>
      <c r="B64" s="115">
        <v>170</v>
      </c>
      <c r="C64" s="115">
        <f t="shared" si="0"/>
        <v>4250</v>
      </c>
      <c r="D64" s="115"/>
      <c r="E64" s="116">
        <v>45839</v>
      </c>
      <c r="F64" s="115" t="s">
        <v>119</v>
      </c>
      <c r="G64" s="123" t="s">
        <v>262</v>
      </c>
      <c r="H64" s="117">
        <v>6800</v>
      </c>
      <c r="I64" s="210">
        <v>5918</v>
      </c>
      <c r="J64" s="124">
        <v>45840</v>
      </c>
    </row>
    <row r="65" spans="1:11" x14ac:dyDescent="0.25">
      <c r="A65" s="108">
        <v>10</v>
      </c>
      <c r="B65" s="109">
        <v>170</v>
      </c>
      <c r="C65" s="109">
        <f t="shared" si="0"/>
        <v>1700</v>
      </c>
      <c r="D65" s="109"/>
      <c r="E65" s="110">
        <v>45848</v>
      </c>
      <c r="F65" s="109" t="s">
        <v>63</v>
      </c>
      <c r="G65" s="121" t="s">
        <v>262</v>
      </c>
      <c r="H65" s="111"/>
      <c r="I65" s="209"/>
      <c r="J65" s="122"/>
    </row>
    <row r="66" spans="1:11" x14ac:dyDescent="0.25">
      <c r="A66" s="114">
        <v>20</v>
      </c>
      <c r="B66" s="115">
        <v>170</v>
      </c>
      <c r="C66" s="115">
        <f t="shared" si="0"/>
        <v>3400</v>
      </c>
      <c r="D66" s="115"/>
      <c r="E66" s="116">
        <v>45857</v>
      </c>
      <c r="F66" s="115" t="s">
        <v>63</v>
      </c>
      <c r="G66" s="123" t="s">
        <v>262</v>
      </c>
      <c r="H66" s="117">
        <v>5100</v>
      </c>
      <c r="I66" s="210">
        <v>6033</v>
      </c>
      <c r="J66" s="124">
        <v>45861</v>
      </c>
    </row>
    <row r="67" spans="1:11" x14ac:dyDescent="0.25">
      <c r="A67" s="108">
        <v>42</v>
      </c>
      <c r="B67" s="109">
        <v>170</v>
      </c>
      <c r="C67" s="109">
        <f t="shared" si="0"/>
        <v>7140</v>
      </c>
      <c r="D67" s="109"/>
      <c r="E67" s="110">
        <v>45864</v>
      </c>
      <c r="F67" s="109" t="s">
        <v>119</v>
      </c>
      <c r="G67" s="121" t="s">
        <v>271</v>
      </c>
      <c r="H67" s="111">
        <v>7100</v>
      </c>
      <c r="I67" s="209">
        <v>6043</v>
      </c>
      <c r="J67" s="122">
        <v>45864</v>
      </c>
    </row>
    <row r="68" spans="1:11" x14ac:dyDescent="0.25">
      <c r="A68" s="114">
        <v>62</v>
      </c>
      <c r="B68" s="115">
        <v>170</v>
      </c>
      <c r="C68" s="115">
        <f t="shared" si="0"/>
        <v>10540</v>
      </c>
      <c r="D68" s="115"/>
      <c r="E68" s="116">
        <v>45868</v>
      </c>
      <c r="F68" s="115" t="s">
        <v>63</v>
      </c>
      <c r="G68" s="123" t="s">
        <v>271</v>
      </c>
      <c r="H68" s="117">
        <v>10580</v>
      </c>
      <c r="I68" s="210">
        <v>6083</v>
      </c>
      <c r="J68" s="124">
        <v>45869</v>
      </c>
    </row>
    <row r="69" spans="1:11" x14ac:dyDescent="0.25">
      <c r="A69" s="108">
        <v>42</v>
      </c>
      <c r="B69" s="109">
        <v>170</v>
      </c>
      <c r="C69" s="109">
        <f t="shared" si="0"/>
        <v>7140</v>
      </c>
      <c r="D69" s="109"/>
      <c r="E69" s="110">
        <v>45876</v>
      </c>
      <c r="F69" s="109" t="s">
        <v>63</v>
      </c>
      <c r="G69" s="121" t="s">
        <v>271</v>
      </c>
      <c r="H69" s="111">
        <v>7140</v>
      </c>
      <c r="I69" s="209">
        <v>6137</v>
      </c>
      <c r="J69" s="122">
        <v>45878</v>
      </c>
    </row>
    <row r="70" spans="1:11" x14ac:dyDescent="0.25">
      <c r="A70" s="114">
        <v>40</v>
      </c>
      <c r="B70" s="115">
        <v>170</v>
      </c>
      <c r="C70" s="115">
        <f t="shared" si="0"/>
        <v>6800</v>
      </c>
      <c r="D70" s="115"/>
      <c r="E70" s="116">
        <v>45881</v>
      </c>
      <c r="F70" s="115" t="s">
        <v>119</v>
      </c>
      <c r="G70" s="123" t="s">
        <v>271</v>
      </c>
      <c r="H70" s="117">
        <v>6800</v>
      </c>
      <c r="I70" s="210">
        <v>6161</v>
      </c>
      <c r="J70" s="124">
        <v>45881</v>
      </c>
    </row>
    <row r="71" spans="1:11" x14ac:dyDescent="0.25">
      <c r="A71" s="108">
        <v>22</v>
      </c>
      <c r="B71" s="109">
        <v>170</v>
      </c>
      <c r="C71" s="109">
        <f t="shared" si="0"/>
        <v>3740</v>
      </c>
      <c r="D71" s="109"/>
      <c r="E71" s="110">
        <v>45882</v>
      </c>
      <c r="F71" s="109" t="s">
        <v>119</v>
      </c>
      <c r="G71" s="121" t="s">
        <v>271</v>
      </c>
      <c r="H71" s="111">
        <v>3740</v>
      </c>
      <c r="I71" s="209">
        <v>6177</v>
      </c>
      <c r="J71" s="122">
        <v>45883</v>
      </c>
      <c r="K71" t="s">
        <v>278</v>
      </c>
    </row>
    <row r="72" spans="1:11" x14ac:dyDescent="0.25">
      <c r="A72" s="114"/>
      <c r="B72" s="115"/>
      <c r="C72" s="115">
        <f t="shared" si="0"/>
        <v>0</v>
      </c>
      <c r="D72" s="115"/>
      <c r="E72" s="116"/>
      <c r="F72" s="115"/>
      <c r="G72" s="123"/>
      <c r="H72" s="117"/>
      <c r="I72" s="210"/>
      <c r="J72" s="124"/>
    </row>
    <row r="73" spans="1:11" x14ac:dyDescent="0.25">
      <c r="A73" s="108"/>
      <c r="B73" s="109"/>
      <c r="C73" s="109">
        <f t="shared" ref="C73:C134" si="1">A73*B73</f>
        <v>0</v>
      </c>
      <c r="D73" s="109"/>
      <c r="E73" s="110"/>
      <c r="F73" s="109"/>
      <c r="G73" s="121"/>
      <c r="H73" s="111"/>
      <c r="I73" s="209"/>
      <c r="J73" s="122"/>
    </row>
    <row r="74" spans="1:11" x14ac:dyDescent="0.25">
      <c r="A74" s="114"/>
      <c r="B74" s="115"/>
      <c r="C74" s="115">
        <f t="shared" si="1"/>
        <v>0</v>
      </c>
      <c r="D74" s="115"/>
      <c r="E74" s="116"/>
      <c r="F74" s="115"/>
      <c r="G74" s="123"/>
      <c r="H74" s="117"/>
      <c r="I74" s="210"/>
      <c r="J74" s="124"/>
    </row>
    <row r="75" spans="1:11" x14ac:dyDescent="0.25">
      <c r="A75" s="108"/>
      <c r="B75" s="109"/>
      <c r="C75" s="109">
        <f t="shared" si="1"/>
        <v>0</v>
      </c>
      <c r="D75" s="109"/>
      <c r="E75" s="110"/>
      <c r="F75" s="109"/>
      <c r="G75" s="121"/>
      <c r="H75" s="111"/>
      <c r="I75" s="209"/>
      <c r="J75" s="122"/>
    </row>
    <row r="76" spans="1:11" x14ac:dyDescent="0.25">
      <c r="A76" s="114"/>
      <c r="B76" s="115"/>
      <c r="C76" s="115">
        <f t="shared" si="1"/>
        <v>0</v>
      </c>
      <c r="D76" s="115"/>
      <c r="E76" s="116"/>
      <c r="F76" s="115"/>
      <c r="G76" s="123"/>
      <c r="H76" s="117"/>
      <c r="I76" s="210"/>
      <c r="J76" s="124"/>
    </row>
    <row r="77" spans="1:11" x14ac:dyDescent="0.25">
      <c r="A77" s="108"/>
      <c r="B77" s="109"/>
      <c r="C77" s="109">
        <f t="shared" si="1"/>
        <v>0</v>
      </c>
      <c r="D77" s="109"/>
      <c r="E77" s="110"/>
      <c r="F77" s="109"/>
      <c r="G77" s="121"/>
      <c r="H77" s="111"/>
      <c r="I77" s="209"/>
      <c r="J77" s="122"/>
    </row>
    <row r="78" spans="1:11" x14ac:dyDescent="0.25">
      <c r="A78" s="114"/>
      <c r="B78" s="115"/>
      <c r="C78" s="115">
        <f t="shared" si="1"/>
        <v>0</v>
      </c>
      <c r="D78" s="115"/>
      <c r="E78" s="116"/>
      <c r="F78" s="115"/>
      <c r="G78" s="123"/>
      <c r="H78" s="117"/>
      <c r="I78" s="210"/>
      <c r="J78" s="124"/>
    </row>
    <row r="79" spans="1:11" x14ac:dyDescent="0.25">
      <c r="A79" s="108"/>
      <c r="B79" s="109"/>
      <c r="C79" s="109">
        <f t="shared" si="1"/>
        <v>0</v>
      </c>
      <c r="D79" s="109"/>
      <c r="E79" s="110"/>
      <c r="F79" s="109"/>
      <c r="G79" s="121"/>
      <c r="H79" s="111"/>
      <c r="I79" s="209"/>
      <c r="J79" s="122"/>
    </row>
    <row r="80" spans="1:11" x14ac:dyDescent="0.25">
      <c r="A80" s="114"/>
      <c r="B80" s="115"/>
      <c r="C80" s="115">
        <f t="shared" si="1"/>
        <v>0</v>
      </c>
      <c r="D80" s="115"/>
      <c r="E80" s="116"/>
      <c r="F80" s="115"/>
      <c r="G80" s="123"/>
      <c r="H80" s="117"/>
      <c r="I80" s="210"/>
      <c r="J80" s="124"/>
    </row>
    <row r="81" spans="1:10" x14ac:dyDescent="0.25">
      <c r="A81" s="108"/>
      <c r="B81" s="109"/>
      <c r="C81" s="109">
        <f t="shared" si="1"/>
        <v>0</v>
      </c>
      <c r="D81" s="109"/>
      <c r="E81" s="110"/>
      <c r="F81" s="109"/>
      <c r="G81" s="121"/>
      <c r="H81" s="111"/>
      <c r="I81" s="209"/>
      <c r="J81" s="122"/>
    </row>
    <row r="82" spans="1:10" x14ac:dyDescent="0.25">
      <c r="A82" s="114"/>
      <c r="B82" s="115"/>
      <c r="C82" s="115">
        <f t="shared" si="1"/>
        <v>0</v>
      </c>
      <c r="D82" s="115"/>
      <c r="E82" s="116"/>
      <c r="F82" s="115"/>
      <c r="G82" s="123"/>
      <c r="H82" s="117"/>
      <c r="I82" s="210"/>
      <c r="J82" s="124"/>
    </row>
    <row r="83" spans="1:10" x14ac:dyDescent="0.25">
      <c r="A83" s="108"/>
      <c r="B83" s="109"/>
      <c r="C83" s="109">
        <f t="shared" si="1"/>
        <v>0</v>
      </c>
      <c r="D83" s="109"/>
      <c r="E83" s="110"/>
      <c r="F83" s="109"/>
      <c r="G83" s="121"/>
      <c r="H83" s="111"/>
      <c r="I83" s="209"/>
      <c r="J83" s="122"/>
    </row>
    <row r="84" spans="1:10" x14ac:dyDescent="0.25">
      <c r="A84" s="114"/>
      <c r="B84" s="115"/>
      <c r="C84" s="115">
        <f t="shared" si="1"/>
        <v>0</v>
      </c>
      <c r="D84" s="115"/>
      <c r="E84" s="116"/>
      <c r="F84" s="115"/>
      <c r="G84" s="123"/>
      <c r="H84" s="117"/>
      <c r="I84" s="210"/>
      <c r="J84" s="124"/>
    </row>
    <row r="85" spans="1:10" x14ac:dyDescent="0.25">
      <c r="A85" s="108"/>
      <c r="B85" s="109"/>
      <c r="C85" s="109">
        <f t="shared" si="1"/>
        <v>0</v>
      </c>
      <c r="D85" s="109"/>
      <c r="E85" s="110"/>
      <c r="F85" s="109"/>
      <c r="G85" s="121"/>
      <c r="H85" s="111"/>
      <c r="I85" s="209"/>
      <c r="J85" s="122"/>
    </row>
    <row r="86" spans="1:10" x14ac:dyDescent="0.25">
      <c r="A86" s="114"/>
      <c r="B86" s="115"/>
      <c r="C86" s="115">
        <f t="shared" si="1"/>
        <v>0</v>
      </c>
      <c r="D86" s="115"/>
      <c r="E86" s="116"/>
      <c r="F86" s="115"/>
      <c r="G86" s="123"/>
      <c r="H86" s="117"/>
      <c r="I86" s="210"/>
      <c r="J86" s="124"/>
    </row>
    <row r="87" spans="1:10" x14ac:dyDescent="0.25">
      <c r="A87" s="108"/>
      <c r="B87" s="109"/>
      <c r="C87" s="109">
        <f t="shared" si="1"/>
        <v>0</v>
      </c>
      <c r="D87" s="109"/>
      <c r="E87" s="110"/>
      <c r="F87" s="109"/>
      <c r="G87" s="121"/>
      <c r="H87" s="111"/>
      <c r="I87" s="209"/>
      <c r="J87" s="122"/>
    </row>
    <row r="88" spans="1:10" x14ac:dyDescent="0.25">
      <c r="A88" s="114"/>
      <c r="B88" s="115"/>
      <c r="C88" s="115">
        <f t="shared" si="1"/>
        <v>0</v>
      </c>
      <c r="D88" s="115"/>
      <c r="E88" s="116"/>
      <c r="F88" s="115"/>
      <c r="G88" s="123"/>
      <c r="H88" s="117"/>
      <c r="I88" s="210"/>
      <c r="J88" s="124"/>
    </row>
    <row r="89" spans="1:10" x14ac:dyDescent="0.25">
      <c r="A89" s="108"/>
      <c r="B89" s="109"/>
      <c r="C89" s="109">
        <f t="shared" si="1"/>
        <v>0</v>
      </c>
      <c r="D89" s="109"/>
      <c r="E89" s="110"/>
      <c r="F89" s="109"/>
      <c r="G89" s="121"/>
      <c r="H89" s="111"/>
      <c r="I89" s="209"/>
      <c r="J89" s="122"/>
    </row>
    <row r="90" spans="1:10" x14ac:dyDescent="0.25">
      <c r="A90" s="114"/>
      <c r="B90" s="115"/>
      <c r="C90" s="115">
        <f t="shared" si="1"/>
        <v>0</v>
      </c>
      <c r="D90" s="115"/>
      <c r="E90" s="116"/>
      <c r="F90" s="115"/>
      <c r="G90" s="123"/>
      <c r="H90" s="117"/>
      <c r="I90" s="210"/>
      <c r="J90" s="124"/>
    </row>
    <row r="91" spans="1:10" x14ac:dyDescent="0.25">
      <c r="A91" s="108"/>
      <c r="B91" s="109"/>
      <c r="C91" s="109">
        <f t="shared" si="1"/>
        <v>0</v>
      </c>
      <c r="D91" s="109"/>
      <c r="E91" s="110"/>
      <c r="F91" s="109"/>
      <c r="G91" s="121"/>
      <c r="H91" s="111"/>
      <c r="I91" s="209"/>
      <c r="J91" s="122"/>
    </row>
    <row r="92" spans="1:10" x14ac:dyDescent="0.25">
      <c r="A92" s="114"/>
      <c r="B92" s="115"/>
      <c r="C92" s="115">
        <f t="shared" si="1"/>
        <v>0</v>
      </c>
      <c r="D92" s="115"/>
      <c r="E92" s="116"/>
      <c r="F92" s="115"/>
      <c r="G92" s="123"/>
      <c r="H92" s="117"/>
      <c r="I92" s="210"/>
      <c r="J92" s="124"/>
    </row>
    <row r="93" spans="1:10" x14ac:dyDescent="0.25">
      <c r="A93" s="108"/>
      <c r="B93" s="109"/>
      <c r="C93" s="109">
        <f t="shared" si="1"/>
        <v>0</v>
      </c>
      <c r="D93" s="109"/>
      <c r="E93" s="110"/>
      <c r="F93" s="109"/>
      <c r="G93" s="121"/>
      <c r="H93" s="111"/>
      <c r="I93" s="209"/>
      <c r="J93" s="122"/>
    </row>
    <row r="94" spans="1:10" x14ac:dyDescent="0.25">
      <c r="A94" s="114"/>
      <c r="B94" s="115"/>
      <c r="C94" s="115">
        <f t="shared" si="1"/>
        <v>0</v>
      </c>
      <c r="D94" s="115"/>
      <c r="E94" s="116"/>
      <c r="F94" s="115"/>
      <c r="G94" s="123"/>
      <c r="H94" s="117"/>
      <c r="I94" s="210"/>
      <c r="J94" s="124"/>
    </row>
    <row r="95" spans="1:10" x14ac:dyDescent="0.25">
      <c r="A95" s="108"/>
      <c r="B95" s="109"/>
      <c r="C95" s="109">
        <f t="shared" si="1"/>
        <v>0</v>
      </c>
      <c r="D95" s="109"/>
      <c r="E95" s="110"/>
      <c r="F95" s="109"/>
      <c r="G95" s="121"/>
      <c r="H95" s="111"/>
      <c r="I95" s="209"/>
      <c r="J95" s="122"/>
    </row>
    <row r="96" spans="1:10" x14ac:dyDescent="0.25">
      <c r="A96" s="114"/>
      <c r="B96" s="115"/>
      <c r="C96" s="115">
        <f t="shared" si="1"/>
        <v>0</v>
      </c>
      <c r="D96" s="115"/>
      <c r="E96" s="116"/>
      <c r="F96" s="115"/>
      <c r="G96" s="123"/>
      <c r="H96" s="117"/>
      <c r="I96" s="210"/>
      <c r="J96" s="124"/>
    </row>
    <row r="97" spans="1:10" x14ac:dyDescent="0.25">
      <c r="A97" s="108"/>
      <c r="B97" s="109"/>
      <c r="C97" s="109">
        <f t="shared" si="1"/>
        <v>0</v>
      </c>
      <c r="D97" s="109"/>
      <c r="E97" s="110"/>
      <c r="F97" s="109"/>
      <c r="G97" s="121"/>
      <c r="H97" s="111"/>
      <c r="I97" s="209"/>
      <c r="J97" s="122"/>
    </row>
    <row r="98" spans="1:10" x14ac:dyDescent="0.25">
      <c r="A98" s="114"/>
      <c r="B98" s="115"/>
      <c r="C98" s="115">
        <f t="shared" si="1"/>
        <v>0</v>
      </c>
      <c r="D98" s="115"/>
      <c r="E98" s="116"/>
      <c r="F98" s="115"/>
      <c r="G98" s="123"/>
      <c r="H98" s="117"/>
      <c r="I98" s="210"/>
      <c r="J98" s="124"/>
    </row>
    <row r="99" spans="1:10" x14ac:dyDescent="0.25">
      <c r="A99" s="108"/>
      <c r="B99" s="109"/>
      <c r="C99" s="109">
        <f t="shared" si="1"/>
        <v>0</v>
      </c>
      <c r="D99" s="109"/>
      <c r="E99" s="110"/>
      <c r="F99" s="109"/>
      <c r="G99" s="121"/>
      <c r="H99" s="111"/>
      <c r="I99" s="209"/>
      <c r="J99" s="122"/>
    </row>
    <row r="100" spans="1:10" x14ac:dyDescent="0.25">
      <c r="A100" s="114"/>
      <c r="B100" s="115"/>
      <c r="C100" s="115">
        <f t="shared" si="1"/>
        <v>0</v>
      </c>
      <c r="D100" s="115"/>
      <c r="E100" s="116"/>
      <c r="F100" s="115"/>
      <c r="G100" s="123"/>
      <c r="H100" s="117"/>
      <c r="I100" s="210"/>
      <c r="J100" s="124"/>
    </row>
    <row r="101" spans="1:10" x14ac:dyDescent="0.25">
      <c r="A101" s="108"/>
      <c r="B101" s="109"/>
      <c r="C101" s="109">
        <f t="shared" si="1"/>
        <v>0</v>
      </c>
      <c r="D101" s="109"/>
      <c r="E101" s="110"/>
      <c r="F101" s="109"/>
      <c r="G101" s="121"/>
      <c r="H101" s="111"/>
      <c r="I101" s="209"/>
      <c r="J101" s="122"/>
    </row>
    <row r="102" spans="1:10" x14ac:dyDescent="0.25">
      <c r="A102" s="114"/>
      <c r="B102" s="115"/>
      <c r="C102" s="115">
        <f t="shared" si="1"/>
        <v>0</v>
      </c>
      <c r="D102" s="115"/>
      <c r="E102" s="116"/>
      <c r="F102" s="115"/>
      <c r="G102" s="123"/>
      <c r="H102" s="117"/>
      <c r="I102" s="210"/>
      <c r="J102" s="124"/>
    </row>
    <row r="103" spans="1:10" x14ac:dyDescent="0.25">
      <c r="A103" s="108"/>
      <c r="B103" s="109"/>
      <c r="C103" s="109">
        <f t="shared" si="1"/>
        <v>0</v>
      </c>
      <c r="D103" s="109"/>
      <c r="E103" s="110"/>
      <c r="F103" s="109"/>
      <c r="G103" s="121"/>
      <c r="H103" s="111"/>
      <c r="I103" s="209"/>
      <c r="J103" s="122"/>
    </row>
    <row r="104" spans="1:10" x14ac:dyDescent="0.25">
      <c r="A104" s="114"/>
      <c r="B104" s="115"/>
      <c r="C104" s="115">
        <f t="shared" si="1"/>
        <v>0</v>
      </c>
      <c r="D104" s="115"/>
      <c r="E104" s="116"/>
      <c r="F104" s="115"/>
      <c r="G104" s="123"/>
      <c r="H104" s="117"/>
      <c r="I104" s="210"/>
      <c r="J104" s="124"/>
    </row>
    <row r="105" spans="1:10" x14ac:dyDescent="0.25">
      <c r="A105" s="108"/>
      <c r="B105" s="109"/>
      <c r="C105" s="109">
        <f t="shared" si="1"/>
        <v>0</v>
      </c>
      <c r="D105" s="109"/>
      <c r="E105" s="110"/>
      <c r="F105" s="109"/>
      <c r="G105" s="121"/>
      <c r="H105" s="111"/>
      <c r="I105" s="209"/>
      <c r="J105" s="122"/>
    </row>
    <row r="106" spans="1:10" x14ac:dyDescent="0.25">
      <c r="A106" s="114"/>
      <c r="B106" s="115"/>
      <c r="C106" s="115">
        <f t="shared" si="1"/>
        <v>0</v>
      </c>
      <c r="D106" s="115"/>
      <c r="E106" s="116"/>
      <c r="F106" s="115"/>
      <c r="G106" s="123"/>
      <c r="H106" s="117"/>
      <c r="I106" s="210"/>
      <c r="J106" s="124"/>
    </row>
    <row r="107" spans="1:10" x14ac:dyDescent="0.25">
      <c r="A107" s="108"/>
      <c r="B107" s="109"/>
      <c r="C107" s="109">
        <f t="shared" si="1"/>
        <v>0</v>
      </c>
      <c r="D107" s="109"/>
      <c r="E107" s="110"/>
      <c r="F107" s="109"/>
      <c r="G107" s="121"/>
      <c r="H107" s="111"/>
      <c r="I107" s="209"/>
      <c r="J107" s="122"/>
    </row>
    <row r="108" spans="1:10" x14ac:dyDescent="0.25">
      <c r="A108" s="114"/>
      <c r="B108" s="115"/>
      <c r="C108" s="115">
        <f t="shared" si="1"/>
        <v>0</v>
      </c>
      <c r="D108" s="115"/>
      <c r="E108" s="116"/>
      <c r="F108" s="115"/>
      <c r="G108" s="123"/>
      <c r="H108" s="117"/>
      <c r="I108" s="210"/>
      <c r="J108" s="124"/>
    </row>
    <row r="109" spans="1:10" x14ac:dyDescent="0.25">
      <c r="A109" s="108"/>
      <c r="B109" s="109"/>
      <c r="C109" s="109">
        <f t="shared" si="1"/>
        <v>0</v>
      </c>
      <c r="D109" s="109"/>
      <c r="E109" s="110"/>
      <c r="F109" s="109"/>
      <c r="G109" s="121"/>
      <c r="H109" s="111"/>
      <c r="I109" s="209"/>
      <c r="J109" s="122"/>
    </row>
    <row r="110" spans="1:10" x14ac:dyDescent="0.25">
      <c r="A110" s="114"/>
      <c r="B110" s="115"/>
      <c r="C110" s="115">
        <f t="shared" si="1"/>
        <v>0</v>
      </c>
      <c r="D110" s="115"/>
      <c r="E110" s="116"/>
      <c r="F110" s="115"/>
      <c r="G110" s="123"/>
      <c r="H110" s="117"/>
      <c r="I110" s="210"/>
      <c r="J110" s="124"/>
    </row>
    <row r="111" spans="1:10" x14ac:dyDescent="0.25">
      <c r="A111" s="108"/>
      <c r="B111" s="109"/>
      <c r="C111" s="109">
        <f t="shared" si="1"/>
        <v>0</v>
      </c>
      <c r="D111" s="109"/>
      <c r="E111" s="110"/>
      <c r="F111" s="109"/>
      <c r="G111" s="121"/>
      <c r="H111" s="111"/>
      <c r="I111" s="209"/>
      <c r="J111" s="122"/>
    </row>
    <row r="112" spans="1:10" x14ac:dyDescent="0.25">
      <c r="A112" s="114"/>
      <c r="B112" s="115"/>
      <c r="C112" s="115">
        <f t="shared" si="1"/>
        <v>0</v>
      </c>
      <c r="D112" s="115"/>
      <c r="E112" s="116"/>
      <c r="F112" s="115"/>
      <c r="G112" s="123"/>
      <c r="H112" s="117"/>
      <c r="I112" s="210"/>
      <c r="J112" s="124"/>
    </row>
    <row r="113" spans="1:10" x14ac:dyDescent="0.25">
      <c r="A113" s="108"/>
      <c r="B113" s="109"/>
      <c r="C113" s="109">
        <f t="shared" si="1"/>
        <v>0</v>
      </c>
      <c r="D113" s="109"/>
      <c r="E113" s="110"/>
      <c r="F113" s="109"/>
      <c r="G113" s="121"/>
      <c r="H113" s="111"/>
      <c r="I113" s="209"/>
      <c r="J113" s="122"/>
    </row>
    <row r="114" spans="1:10" x14ac:dyDescent="0.25">
      <c r="A114" s="114"/>
      <c r="B114" s="115"/>
      <c r="C114" s="115">
        <f t="shared" si="1"/>
        <v>0</v>
      </c>
      <c r="D114" s="115"/>
      <c r="E114" s="116"/>
      <c r="F114" s="115"/>
      <c r="G114" s="123"/>
      <c r="H114" s="117"/>
      <c r="I114" s="210"/>
      <c r="J114" s="124"/>
    </row>
    <row r="115" spans="1:10" x14ac:dyDescent="0.25">
      <c r="A115" s="108"/>
      <c r="B115" s="109"/>
      <c r="C115" s="109">
        <f t="shared" si="1"/>
        <v>0</v>
      </c>
      <c r="D115" s="109"/>
      <c r="E115" s="110"/>
      <c r="F115" s="109"/>
      <c r="G115" s="121"/>
      <c r="H115" s="111"/>
      <c r="I115" s="209"/>
      <c r="J115" s="122"/>
    </row>
    <row r="116" spans="1:10" x14ac:dyDescent="0.25">
      <c r="A116" s="114"/>
      <c r="B116" s="115"/>
      <c r="C116" s="115">
        <f t="shared" si="1"/>
        <v>0</v>
      </c>
      <c r="D116" s="115"/>
      <c r="E116" s="116"/>
      <c r="F116" s="115"/>
      <c r="G116" s="123"/>
      <c r="H116" s="117"/>
      <c r="I116" s="210"/>
      <c r="J116" s="124"/>
    </row>
    <row r="117" spans="1:10" x14ac:dyDescent="0.25">
      <c r="A117" s="108"/>
      <c r="B117" s="109"/>
      <c r="C117" s="109">
        <f t="shared" si="1"/>
        <v>0</v>
      </c>
      <c r="D117" s="109"/>
      <c r="E117" s="110"/>
      <c r="F117" s="109"/>
      <c r="G117" s="121"/>
      <c r="H117" s="111"/>
      <c r="I117" s="209"/>
      <c r="J117" s="122"/>
    </row>
    <row r="118" spans="1:10" x14ac:dyDescent="0.25">
      <c r="A118" s="114"/>
      <c r="B118" s="115"/>
      <c r="C118" s="115">
        <f t="shared" si="1"/>
        <v>0</v>
      </c>
      <c r="D118" s="115"/>
      <c r="E118" s="116"/>
      <c r="F118" s="115"/>
      <c r="G118" s="123"/>
      <c r="H118" s="117"/>
      <c r="I118" s="210"/>
      <c r="J118" s="124"/>
    </row>
    <row r="119" spans="1:10" x14ac:dyDescent="0.25">
      <c r="A119" s="108"/>
      <c r="B119" s="109"/>
      <c r="C119" s="109">
        <f t="shared" si="1"/>
        <v>0</v>
      </c>
      <c r="D119" s="109"/>
      <c r="E119" s="110"/>
      <c r="F119" s="109"/>
      <c r="G119" s="121"/>
      <c r="H119" s="111"/>
      <c r="I119" s="209"/>
      <c r="J119" s="122"/>
    </row>
    <row r="120" spans="1:10" x14ac:dyDescent="0.25">
      <c r="A120" s="114"/>
      <c r="B120" s="115"/>
      <c r="C120" s="115">
        <f t="shared" si="1"/>
        <v>0</v>
      </c>
      <c r="D120" s="115"/>
      <c r="E120" s="116"/>
      <c r="F120" s="115"/>
      <c r="G120" s="123"/>
      <c r="H120" s="117"/>
      <c r="I120" s="210"/>
      <c r="J120" s="124"/>
    </row>
    <row r="121" spans="1:10" x14ac:dyDescent="0.25">
      <c r="A121" s="108"/>
      <c r="B121" s="109"/>
      <c r="C121" s="109">
        <f t="shared" si="1"/>
        <v>0</v>
      </c>
      <c r="D121" s="109"/>
      <c r="E121" s="110"/>
      <c r="F121" s="109"/>
      <c r="G121" s="121"/>
      <c r="H121" s="111"/>
      <c r="I121" s="209"/>
      <c r="J121" s="122"/>
    </row>
    <row r="122" spans="1:10" x14ac:dyDescent="0.25">
      <c r="A122" s="114"/>
      <c r="B122" s="115"/>
      <c r="C122" s="115">
        <f t="shared" si="1"/>
        <v>0</v>
      </c>
      <c r="D122" s="115"/>
      <c r="E122" s="116"/>
      <c r="F122" s="115"/>
      <c r="G122" s="123"/>
      <c r="H122" s="117"/>
      <c r="I122" s="210"/>
      <c r="J122" s="124"/>
    </row>
    <row r="123" spans="1:10" x14ac:dyDescent="0.25">
      <c r="A123" s="108"/>
      <c r="B123" s="109"/>
      <c r="C123" s="109">
        <f t="shared" si="1"/>
        <v>0</v>
      </c>
      <c r="D123" s="109"/>
      <c r="E123" s="110"/>
      <c r="F123" s="109"/>
      <c r="G123" s="121"/>
      <c r="H123" s="111"/>
      <c r="I123" s="209"/>
      <c r="J123" s="122"/>
    </row>
    <row r="124" spans="1:10" x14ac:dyDescent="0.25">
      <c r="A124" s="114"/>
      <c r="B124" s="115"/>
      <c r="C124" s="115">
        <f t="shared" si="1"/>
        <v>0</v>
      </c>
      <c r="D124" s="115"/>
      <c r="E124" s="116"/>
      <c r="F124" s="115"/>
      <c r="G124" s="123"/>
      <c r="H124" s="117"/>
      <c r="I124" s="210"/>
      <c r="J124" s="124"/>
    </row>
    <row r="125" spans="1:10" x14ac:dyDescent="0.25">
      <c r="A125" s="108"/>
      <c r="B125" s="109"/>
      <c r="C125" s="109">
        <f t="shared" si="1"/>
        <v>0</v>
      </c>
      <c r="D125" s="109"/>
      <c r="E125" s="110"/>
      <c r="F125" s="109"/>
      <c r="G125" s="121"/>
      <c r="H125" s="111"/>
      <c r="I125" s="209"/>
      <c r="J125" s="122"/>
    </row>
    <row r="126" spans="1:10" x14ac:dyDescent="0.25">
      <c r="A126" s="114"/>
      <c r="B126" s="115"/>
      <c r="C126" s="115">
        <f t="shared" si="1"/>
        <v>0</v>
      </c>
      <c r="D126" s="115"/>
      <c r="E126" s="116"/>
      <c r="F126" s="115"/>
      <c r="G126" s="123"/>
      <c r="H126" s="117"/>
      <c r="I126" s="210"/>
      <c r="J126" s="124"/>
    </row>
    <row r="127" spans="1:10" x14ac:dyDescent="0.25">
      <c r="A127" s="108"/>
      <c r="B127" s="109"/>
      <c r="C127" s="109">
        <f t="shared" si="1"/>
        <v>0</v>
      </c>
      <c r="D127" s="109"/>
      <c r="E127" s="110"/>
      <c r="F127" s="109"/>
      <c r="G127" s="121"/>
      <c r="H127" s="111"/>
      <c r="I127" s="209"/>
      <c r="J127" s="122"/>
    </row>
    <row r="128" spans="1:10" x14ac:dyDescent="0.25">
      <c r="A128" s="114"/>
      <c r="B128" s="115"/>
      <c r="C128" s="115">
        <f t="shared" si="1"/>
        <v>0</v>
      </c>
      <c r="D128" s="115"/>
      <c r="E128" s="116"/>
      <c r="F128" s="115"/>
      <c r="G128" s="123"/>
      <c r="H128" s="117"/>
      <c r="I128" s="210"/>
      <c r="J128" s="124"/>
    </row>
    <row r="129" spans="1:10" x14ac:dyDescent="0.25">
      <c r="A129" s="108"/>
      <c r="B129" s="109"/>
      <c r="C129" s="109">
        <f t="shared" si="1"/>
        <v>0</v>
      </c>
      <c r="D129" s="109"/>
      <c r="E129" s="110"/>
      <c r="F129" s="109"/>
      <c r="G129" s="121"/>
      <c r="H129" s="111"/>
      <c r="I129" s="209"/>
      <c r="J129" s="122"/>
    </row>
    <row r="130" spans="1:10" x14ac:dyDescent="0.25">
      <c r="A130" s="114"/>
      <c r="B130" s="115"/>
      <c r="C130" s="115">
        <f t="shared" si="1"/>
        <v>0</v>
      </c>
      <c r="D130" s="115"/>
      <c r="E130" s="116"/>
      <c r="F130" s="115"/>
      <c r="G130" s="123"/>
      <c r="H130" s="117"/>
      <c r="I130" s="210"/>
      <c r="J130" s="124"/>
    </row>
    <row r="131" spans="1:10" x14ac:dyDescent="0.25">
      <c r="A131" s="108"/>
      <c r="B131" s="109"/>
      <c r="C131" s="109">
        <f t="shared" si="1"/>
        <v>0</v>
      </c>
      <c r="D131" s="109"/>
      <c r="E131" s="110"/>
      <c r="F131" s="109"/>
      <c r="G131" s="121"/>
      <c r="H131" s="111"/>
      <c r="I131" s="209"/>
      <c r="J131" s="122"/>
    </row>
    <row r="132" spans="1:10" x14ac:dyDescent="0.25">
      <c r="A132" s="114"/>
      <c r="B132" s="115"/>
      <c r="C132" s="115">
        <f t="shared" si="1"/>
        <v>0</v>
      </c>
      <c r="D132" s="115"/>
      <c r="E132" s="116"/>
      <c r="F132" s="115"/>
      <c r="G132" s="123"/>
      <c r="H132" s="117"/>
      <c r="I132" s="210"/>
      <c r="J132" s="124"/>
    </row>
    <row r="133" spans="1:10" x14ac:dyDescent="0.25">
      <c r="A133" s="108"/>
      <c r="B133" s="109"/>
      <c r="C133" s="109">
        <f t="shared" si="1"/>
        <v>0</v>
      </c>
      <c r="D133" s="109"/>
      <c r="E133" s="110"/>
      <c r="F133" s="109"/>
      <c r="G133" s="121"/>
      <c r="H133" s="111"/>
      <c r="I133" s="209"/>
      <c r="J133" s="122"/>
    </row>
    <row r="134" spans="1:10" x14ac:dyDescent="0.25">
      <c r="A134" s="114"/>
      <c r="B134" s="115"/>
      <c r="C134" s="115">
        <f t="shared" si="1"/>
        <v>0</v>
      </c>
      <c r="D134" s="115"/>
      <c r="E134" s="116"/>
      <c r="F134" s="115"/>
      <c r="G134" s="123"/>
      <c r="H134" s="117"/>
      <c r="I134" s="210"/>
      <c r="J134" s="124"/>
    </row>
    <row r="135" spans="1:10" x14ac:dyDescent="0.25">
      <c r="A135" s="108"/>
      <c r="B135" s="109"/>
      <c r="C135" s="109">
        <f t="shared" ref="C135:C149" si="2">A135*B135</f>
        <v>0</v>
      </c>
      <c r="D135" s="109"/>
      <c r="E135" s="110"/>
      <c r="F135" s="109"/>
      <c r="G135" s="121"/>
      <c r="H135" s="111"/>
      <c r="I135" s="209"/>
      <c r="J135" s="122"/>
    </row>
    <row r="136" spans="1:10" x14ac:dyDescent="0.25">
      <c r="A136" s="114"/>
      <c r="B136" s="115"/>
      <c r="C136" s="115">
        <f t="shared" si="2"/>
        <v>0</v>
      </c>
      <c r="D136" s="115"/>
      <c r="E136" s="116"/>
      <c r="F136" s="115"/>
      <c r="G136" s="123"/>
      <c r="H136" s="117"/>
      <c r="I136" s="210"/>
      <c r="J136" s="124"/>
    </row>
    <row r="137" spans="1:10" x14ac:dyDescent="0.25">
      <c r="A137" s="108"/>
      <c r="B137" s="109"/>
      <c r="C137" s="109">
        <f t="shared" si="2"/>
        <v>0</v>
      </c>
      <c r="D137" s="109"/>
      <c r="E137" s="110"/>
      <c r="F137" s="109"/>
      <c r="G137" s="121"/>
      <c r="H137" s="111"/>
      <c r="I137" s="209"/>
      <c r="J137" s="122"/>
    </row>
    <row r="138" spans="1:10" x14ac:dyDescent="0.25">
      <c r="A138" s="114"/>
      <c r="B138" s="115"/>
      <c r="C138" s="115">
        <f t="shared" si="2"/>
        <v>0</v>
      </c>
      <c r="D138" s="115"/>
      <c r="E138" s="116"/>
      <c r="F138" s="115"/>
      <c r="G138" s="123"/>
      <c r="H138" s="117"/>
      <c r="I138" s="210"/>
      <c r="J138" s="124"/>
    </row>
    <row r="139" spans="1:10" x14ac:dyDescent="0.25">
      <c r="A139" s="108"/>
      <c r="B139" s="109"/>
      <c r="C139" s="109">
        <f t="shared" si="2"/>
        <v>0</v>
      </c>
      <c r="D139" s="109"/>
      <c r="E139" s="110"/>
      <c r="F139" s="109"/>
      <c r="G139" s="121"/>
      <c r="H139" s="111"/>
      <c r="I139" s="209"/>
      <c r="J139" s="122"/>
    </row>
    <row r="140" spans="1:10" x14ac:dyDescent="0.25">
      <c r="A140" s="114"/>
      <c r="B140" s="115"/>
      <c r="C140" s="115">
        <f t="shared" si="2"/>
        <v>0</v>
      </c>
      <c r="D140" s="115"/>
      <c r="E140" s="116"/>
      <c r="F140" s="115"/>
      <c r="G140" s="123"/>
      <c r="H140" s="117"/>
      <c r="I140" s="210"/>
      <c r="J140" s="124"/>
    </row>
    <row r="141" spans="1:10" x14ac:dyDescent="0.25">
      <c r="A141" s="108"/>
      <c r="B141" s="109"/>
      <c r="C141" s="109">
        <f t="shared" si="2"/>
        <v>0</v>
      </c>
      <c r="D141" s="109"/>
      <c r="E141" s="110"/>
      <c r="F141" s="109"/>
      <c r="G141" s="121"/>
      <c r="H141" s="111"/>
      <c r="I141" s="209"/>
      <c r="J141" s="122"/>
    </row>
    <row r="142" spans="1:10" x14ac:dyDescent="0.25">
      <c r="A142" s="114"/>
      <c r="B142" s="115"/>
      <c r="C142" s="115">
        <f t="shared" si="2"/>
        <v>0</v>
      </c>
      <c r="D142" s="115"/>
      <c r="E142" s="116"/>
      <c r="F142" s="115"/>
      <c r="G142" s="123"/>
      <c r="H142" s="117"/>
      <c r="I142" s="210"/>
      <c r="J142" s="124"/>
    </row>
    <row r="143" spans="1:10" x14ac:dyDescent="0.25">
      <c r="A143" s="108"/>
      <c r="B143" s="109"/>
      <c r="C143" s="109">
        <f t="shared" si="2"/>
        <v>0</v>
      </c>
      <c r="D143" s="109"/>
      <c r="E143" s="110"/>
      <c r="F143" s="109"/>
      <c r="G143" s="121"/>
      <c r="H143" s="111"/>
      <c r="I143" s="209"/>
      <c r="J143" s="122"/>
    </row>
    <row r="144" spans="1:10" x14ac:dyDescent="0.25">
      <c r="A144" s="114"/>
      <c r="B144" s="115"/>
      <c r="C144" s="115">
        <f t="shared" si="2"/>
        <v>0</v>
      </c>
      <c r="D144" s="115"/>
      <c r="E144" s="116"/>
      <c r="F144" s="115"/>
      <c r="G144" s="123"/>
      <c r="H144" s="117"/>
      <c r="I144" s="210"/>
      <c r="J144" s="124"/>
    </row>
    <row r="145" spans="1:10" x14ac:dyDescent="0.25">
      <c r="A145" s="108"/>
      <c r="B145" s="109"/>
      <c r="C145" s="109">
        <f t="shared" si="2"/>
        <v>0</v>
      </c>
      <c r="D145" s="109"/>
      <c r="E145" s="110"/>
      <c r="F145" s="109"/>
      <c r="G145" s="121"/>
      <c r="H145" s="111"/>
      <c r="I145" s="209"/>
      <c r="J145" s="122"/>
    </row>
    <row r="146" spans="1:10" x14ac:dyDescent="0.25">
      <c r="A146" s="114"/>
      <c r="B146" s="115"/>
      <c r="C146" s="115">
        <f t="shared" si="2"/>
        <v>0</v>
      </c>
      <c r="D146" s="115"/>
      <c r="E146" s="116"/>
      <c r="F146" s="115"/>
      <c r="G146" s="123"/>
      <c r="H146" s="117"/>
      <c r="I146" s="210"/>
      <c r="J146" s="124"/>
    </row>
    <row r="147" spans="1:10" x14ac:dyDescent="0.25">
      <c r="A147" s="108"/>
      <c r="B147" s="109"/>
      <c r="C147" s="109">
        <f t="shared" si="2"/>
        <v>0</v>
      </c>
      <c r="D147" s="109"/>
      <c r="E147" s="110"/>
      <c r="F147" s="109"/>
      <c r="G147" s="121"/>
      <c r="H147" s="111"/>
      <c r="I147" s="209"/>
      <c r="J147" s="122"/>
    </row>
    <row r="148" spans="1:10" x14ac:dyDescent="0.25">
      <c r="A148" s="114"/>
      <c r="B148" s="115"/>
      <c r="C148" s="115">
        <f t="shared" si="2"/>
        <v>0</v>
      </c>
      <c r="D148" s="115"/>
      <c r="E148" s="116"/>
      <c r="F148" s="115"/>
      <c r="G148" s="123"/>
      <c r="H148" s="117"/>
      <c r="I148" s="210"/>
      <c r="J148" s="124"/>
    </row>
    <row r="149" spans="1:10" x14ac:dyDescent="0.25">
      <c r="A149" s="108"/>
      <c r="B149" s="109"/>
      <c r="C149" s="125">
        <f t="shared" si="2"/>
        <v>0</v>
      </c>
      <c r="D149" s="125"/>
      <c r="E149" s="110"/>
      <c r="F149" s="109"/>
      <c r="G149" s="121"/>
      <c r="H149" s="126"/>
      <c r="I149" s="209"/>
      <c r="J149" s="122"/>
    </row>
  </sheetData>
  <autoFilter ref="A4:K149"/>
  <mergeCells count="2">
    <mergeCell ref="A1:B3"/>
    <mergeCell ref="G1:I3"/>
  </mergeCells>
  <printOptions horizontalCentered="1" verticalCentered="1"/>
  <pageMargins left="0.70866141732283505" right="0.70866141732283505" top="0.74803149606299202" bottom="0.74803149606299202" header="0.31496062992126" footer="0.31496062992126"/>
  <pageSetup paperSize="9" scale="15" orientation="landscape"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showGridLines="0" rightToLeft="1" zoomScale="55" zoomScaleNormal="55" workbookViewId="0">
      <pane xSplit="1" ySplit="5" topLeftCell="B15" activePane="bottomRight" state="frozen"/>
      <selection pane="topRight" activeCell="B1" sqref="B1"/>
      <selection pane="bottomLeft" activeCell="A6" sqref="A6"/>
      <selection pane="bottomRight" activeCell="C6" sqref="C6:C16"/>
    </sheetView>
  </sheetViews>
  <sheetFormatPr defaultRowHeight="21" x14ac:dyDescent="0.25"/>
  <cols>
    <col min="1" max="1" width="20.5703125" style="33" customWidth="1"/>
    <col min="2" max="2" width="22" style="33" customWidth="1"/>
    <col min="3" max="3" width="22.42578125" style="34" customWidth="1"/>
    <col min="4" max="4" width="23.28515625" style="34" customWidth="1"/>
    <col min="5" max="5" width="32.140625" style="34" bestFit="1" customWidth="1"/>
    <col min="6" max="6" width="21.140625" style="34" customWidth="1"/>
    <col min="7" max="7" width="26.140625" style="34" customWidth="1"/>
    <col min="8" max="8" width="22.85546875" style="34" customWidth="1"/>
    <col min="9" max="9" width="16.7109375" style="211" customWidth="1"/>
    <col min="10" max="10" width="30.28515625" style="35" bestFit="1" customWidth="1"/>
  </cols>
  <sheetData>
    <row r="1" spans="1:10" ht="22.5" customHeight="1" x14ac:dyDescent="0.25">
      <c r="A1" s="471" t="s">
        <v>210</v>
      </c>
      <c r="B1" s="472"/>
      <c r="E1" s="136" t="s">
        <v>106</v>
      </c>
      <c r="F1" s="105">
        <f>SUM(C5:C150)</f>
        <v>1831500</v>
      </c>
      <c r="G1" s="487" t="s">
        <v>111</v>
      </c>
      <c r="H1" s="488"/>
      <c r="I1" s="488"/>
    </row>
    <row r="2" spans="1:10" ht="22.5" customHeight="1" x14ac:dyDescent="0.25">
      <c r="A2" s="473"/>
      <c r="B2" s="474"/>
      <c r="E2" s="137" t="s">
        <v>107</v>
      </c>
      <c r="F2" s="131">
        <f>SUM(H6:H150)</f>
        <v>1831500</v>
      </c>
      <c r="G2" s="487"/>
      <c r="H2" s="488"/>
      <c r="I2" s="488"/>
    </row>
    <row r="3" spans="1:10" ht="22.5" customHeight="1" thickBot="1" x14ac:dyDescent="0.3">
      <c r="A3" s="475"/>
      <c r="B3" s="476"/>
      <c r="E3" s="138" t="s">
        <v>108</v>
      </c>
      <c r="F3" s="132">
        <f>F1-F2</f>
        <v>0</v>
      </c>
      <c r="G3" s="489"/>
      <c r="H3" s="490"/>
      <c r="I3" s="490"/>
    </row>
    <row r="4" spans="1:10" ht="47.25" customHeight="1" x14ac:dyDescent="0.25">
      <c r="A4" s="100" t="s">
        <v>1</v>
      </c>
      <c r="B4" s="101" t="s">
        <v>2</v>
      </c>
      <c r="C4" s="102" t="s">
        <v>3</v>
      </c>
      <c r="D4" s="102" t="s">
        <v>139</v>
      </c>
      <c r="E4" s="102" t="s">
        <v>16</v>
      </c>
      <c r="F4" s="102" t="s">
        <v>92</v>
      </c>
      <c r="G4" s="102" t="s">
        <v>26</v>
      </c>
      <c r="H4" s="103" t="s">
        <v>100</v>
      </c>
      <c r="I4" s="208" t="s">
        <v>101</v>
      </c>
      <c r="J4" s="105" t="s">
        <v>102</v>
      </c>
    </row>
    <row r="5" spans="1:10" x14ac:dyDescent="0.25">
      <c r="A5" s="106"/>
      <c r="B5" s="47"/>
      <c r="C5" s="47"/>
      <c r="D5" s="47"/>
      <c r="E5" s="48"/>
      <c r="F5" s="47"/>
      <c r="G5" s="49"/>
      <c r="H5" s="47"/>
      <c r="I5" s="269"/>
      <c r="J5" s="120"/>
    </row>
    <row r="6" spans="1:10" x14ac:dyDescent="0.25">
      <c r="A6" s="108">
        <v>4000</v>
      </c>
      <c r="B6" s="109">
        <v>27</v>
      </c>
      <c r="C6" s="109">
        <f>A6*B6</f>
        <v>108000</v>
      </c>
      <c r="D6" s="109"/>
      <c r="E6" s="110">
        <v>45505</v>
      </c>
      <c r="F6" s="109" t="s">
        <v>212</v>
      </c>
      <c r="G6" s="121"/>
      <c r="H6" s="111">
        <v>100000</v>
      </c>
      <c r="I6" s="209">
        <v>3765</v>
      </c>
      <c r="J6" s="122">
        <v>45510</v>
      </c>
    </row>
    <row r="7" spans="1:10" x14ac:dyDescent="0.25">
      <c r="A7" s="114">
        <v>860</v>
      </c>
      <c r="B7" s="115">
        <v>250</v>
      </c>
      <c r="C7" s="115">
        <f>A7*B7</f>
        <v>215000</v>
      </c>
      <c r="D7" s="115"/>
      <c r="E7" s="116">
        <v>45507</v>
      </c>
      <c r="F7" s="115" t="s">
        <v>213</v>
      </c>
      <c r="G7" s="123" t="s">
        <v>214</v>
      </c>
      <c r="H7" s="117">
        <v>100000</v>
      </c>
      <c r="I7" s="210">
        <v>3776</v>
      </c>
      <c r="J7" s="124">
        <v>45511</v>
      </c>
    </row>
    <row r="8" spans="1:10" x14ac:dyDescent="0.25">
      <c r="A8" s="108">
        <v>20</v>
      </c>
      <c r="B8" s="109">
        <v>150</v>
      </c>
      <c r="C8" s="109">
        <f t="shared" ref="C8:C71" si="0">A8*B8</f>
        <v>3000</v>
      </c>
      <c r="D8" s="109"/>
      <c r="E8" s="110">
        <v>45511</v>
      </c>
      <c r="F8" s="109" t="s">
        <v>63</v>
      </c>
      <c r="G8" s="121" t="s">
        <v>85</v>
      </c>
      <c r="H8" s="111">
        <v>100000</v>
      </c>
      <c r="I8" s="209">
        <v>3854</v>
      </c>
      <c r="J8" s="122">
        <v>45519</v>
      </c>
    </row>
    <row r="9" spans="1:10" x14ac:dyDescent="0.25">
      <c r="A9" s="114">
        <v>1138</v>
      </c>
      <c r="B9" s="115">
        <v>350</v>
      </c>
      <c r="C9" s="115">
        <f t="shared" si="0"/>
        <v>398300</v>
      </c>
      <c r="D9" s="115"/>
      <c r="E9" s="116">
        <v>45529</v>
      </c>
      <c r="F9" s="115" t="s">
        <v>64</v>
      </c>
      <c r="G9" s="123" t="s">
        <v>215</v>
      </c>
      <c r="H9" s="117">
        <v>100000</v>
      </c>
      <c r="I9" s="210">
        <v>3896</v>
      </c>
      <c r="J9" s="124">
        <v>45523</v>
      </c>
    </row>
    <row r="10" spans="1:10" x14ac:dyDescent="0.25">
      <c r="A10" s="108">
        <v>645</v>
      </c>
      <c r="B10" s="109">
        <v>160</v>
      </c>
      <c r="C10" s="109">
        <f t="shared" si="0"/>
        <v>103200</v>
      </c>
      <c r="D10" s="109"/>
      <c r="E10" s="110">
        <v>45529</v>
      </c>
      <c r="F10" s="109" t="s">
        <v>63</v>
      </c>
      <c r="G10" s="121" t="s">
        <v>215</v>
      </c>
      <c r="H10" s="111">
        <v>35000</v>
      </c>
      <c r="I10" s="209">
        <v>3924</v>
      </c>
      <c r="J10" s="122">
        <v>45528</v>
      </c>
    </row>
    <row r="11" spans="1:10" x14ac:dyDescent="0.25">
      <c r="A11" s="114">
        <v>150</v>
      </c>
      <c r="B11" s="115">
        <v>350</v>
      </c>
      <c r="C11" s="115">
        <f t="shared" si="0"/>
        <v>52500</v>
      </c>
      <c r="D11" s="115"/>
      <c r="E11" s="116">
        <v>45556</v>
      </c>
      <c r="F11" s="115" t="s">
        <v>64</v>
      </c>
      <c r="G11" s="123" t="s">
        <v>39</v>
      </c>
      <c r="H11" s="117">
        <v>50000</v>
      </c>
      <c r="I11" s="210">
        <v>3979</v>
      </c>
      <c r="J11" s="124">
        <v>45533</v>
      </c>
    </row>
    <row r="12" spans="1:10" x14ac:dyDescent="0.25">
      <c r="A12" s="108">
        <v>110</v>
      </c>
      <c r="B12" s="109">
        <v>150</v>
      </c>
      <c r="C12" s="109">
        <f t="shared" si="0"/>
        <v>16500</v>
      </c>
      <c r="D12" s="109"/>
      <c r="E12" s="110">
        <v>45556</v>
      </c>
      <c r="F12" s="109" t="s">
        <v>63</v>
      </c>
      <c r="G12" s="121" t="s">
        <v>39</v>
      </c>
      <c r="H12" s="111">
        <v>50000</v>
      </c>
      <c r="I12" s="209">
        <v>3991</v>
      </c>
      <c r="J12" s="122">
        <v>45535</v>
      </c>
    </row>
    <row r="13" spans="1:10" x14ac:dyDescent="0.25">
      <c r="A13" s="114">
        <v>1</v>
      </c>
      <c r="B13" s="115">
        <v>4000</v>
      </c>
      <c r="C13" s="115">
        <f t="shared" si="0"/>
        <v>4000</v>
      </c>
      <c r="D13" s="115"/>
      <c r="E13" s="116">
        <v>45578</v>
      </c>
      <c r="F13" s="115" t="s">
        <v>220</v>
      </c>
      <c r="G13" s="123"/>
      <c r="H13" s="117">
        <v>50000</v>
      </c>
      <c r="I13" s="210">
        <v>4012</v>
      </c>
      <c r="J13" s="124">
        <v>45537</v>
      </c>
    </row>
    <row r="14" spans="1:10" x14ac:dyDescent="0.25">
      <c r="A14" s="108">
        <v>10</v>
      </c>
      <c r="B14" s="109">
        <v>150</v>
      </c>
      <c r="C14" s="109">
        <f t="shared" si="0"/>
        <v>1500</v>
      </c>
      <c r="D14" s="109"/>
      <c r="E14" s="110">
        <v>45572</v>
      </c>
      <c r="F14" s="109" t="s">
        <v>63</v>
      </c>
      <c r="G14" s="121"/>
      <c r="H14" s="111">
        <v>30000</v>
      </c>
      <c r="I14" s="209">
        <v>4023</v>
      </c>
      <c r="J14" s="122">
        <v>45538</v>
      </c>
    </row>
    <row r="15" spans="1:10" x14ac:dyDescent="0.25">
      <c r="A15" s="114">
        <v>208</v>
      </c>
      <c r="B15" s="115">
        <v>350</v>
      </c>
      <c r="C15" s="115">
        <f t="shared" si="0"/>
        <v>72800</v>
      </c>
      <c r="D15" s="115"/>
      <c r="E15" s="116">
        <v>45587</v>
      </c>
      <c r="F15" s="115" t="s">
        <v>64</v>
      </c>
      <c r="G15" s="265" t="s">
        <v>40</v>
      </c>
      <c r="H15" s="117">
        <v>50000</v>
      </c>
      <c r="I15" s="210">
        <v>4031</v>
      </c>
      <c r="J15" s="124">
        <v>45539</v>
      </c>
    </row>
    <row r="16" spans="1:10" x14ac:dyDescent="0.25">
      <c r="A16" s="218">
        <v>130</v>
      </c>
      <c r="B16" s="219">
        <v>150</v>
      </c>
      <c r="C16" s="219">
        <f t="shared" si="0"/>
        <v>19500</v>
      </c>
      <c r="D16" s="219"/>
      <c r="E16" s="264">
        <v>45587</v>
      </c>
      <c r="F16" s="219" t="s">
        <v>63</v>
      </c>
      <c r="G16" s="265" t="s">
        <v>40</v>
      </c>
      <c r="H16" s="266">
        <v>50000</v>
      </c>
      <c r="I16" s="331">
        <v>4044</v>
      </c>
      <c r="J16" s="268">
        <v>45540</v>
      </c>
    </row>
    <row r="17" spans="1:10" x14ac:dyDescent="0.25">
      <c r="A17" s="114"/>
      <c r="B17" s="115"/>
      <c r="C17" s="115">
        <f t="shared" si="0"/>
        <v>0</v>
      </c>
      <c r="D17" s="115"/>
      <c r="E17" s="116"/>
      <c r="F17" s="115"/>
      <c r="G17" s="123"/>
      <c r="H17" s="117">
        <v>50000</v>
      </c>
      <c r="I17" s="210">
        <v>4064</v>
      </c>
      <c r="J17" s="124">
        <v>45542</v>
      </c>
    </row>
    <row r="18" spans="1:10" x14ac:dyDescent="0.25">
      <c r="A18" s="108"/>
      <c r="B18" s="109"/>
      <c r="C18" s="109">
        <f t="shared" si="0"/>
        <v>0</v>
      </c>
      <c r="D18" s="109"/>
      <c r="E18" s="110"/>
      <c r="F18" s="109"/>
      <c r="G18" s="121"/>
      <c r="H18" s="111">
        <v>50000</v>
      </c>
      <c r="I18" s="209">
        <v>4072</v>
      </c>
      <c r="J18" s="122">
        <v>45542</v>
      </c>
    </row>
    <row r="19" spans="1:10" x14ac:dyDescent="0.25">
      <c r="A19" s="114"/>
      <c r="B19" s="115"/>
      <c r="C19" s="115">
        <f t="shared" si="0"/>
        <v>0</v>
      </c>
      <c r="D19" s="115"/>
      <c r="E19" s="116"/>
      <c r="F19" s="115"/>
      <c r="G19" s="123"/>
      <c r="H19" s="117">
        <v>100000</v>
      </c>
      <c r="I19" s="210">
        <v>4081</v>
      </c>
      <c r="J19" s="124">
        <v>45543</v>
      </c>
    </row>
    <row r="20" spans="1:10" x14ac:dyDescent="0.25">
      <c r="A20" s="108"/>
      <c r="B20" s="109"/>
      <c r="C20" s="109">
        <f t="shared" si="0"/>
        <v>0</v>
      </c>
      <c r="D20" s="109"/>
      <c r="E20" s="110"/>
      <c r="F20" s="109"/>
      <c r="G20" s="121"/>
      <c r="H20" s="111">
        <v>300000</v>
      </c>
      <c r="I20" s="209">
        <v>4086</v>
      </c>
      <c r="J20" s="122">
        <v>45544</v>
      </c>
    </row>
    <row r="21" spans="1:10" x14ac:dyDescent="0.25">
      <c r="A21" s="114"/>
      <c r="B21" s="115"/>
      <c r="C21" s="115">
        <f t="shared" si="0"/>
        <v>0</v>
      </c>
      <c r="D21" s="115"/>
      <c r="E21" s="116"/>
      <c r="F21" s="115"/>
      <c r="G21" s="123"/>
      <c r="H21" s="117">
        <v>50000</v>
      </c>
      <c r="I21" s="210">
        <v>4151</v>
      </c>
      <c r="J21" s="124">
        <v>45557</v>
      </c>
    </row>
    <row r="22" spans="1:10" x14ac:dyDescent="0.25">
      <c r="A22" s="108"/>
      <c r="B22" s="109"/>
      <c r="C22" s="109">
        <f t="shared" si="0"/>
        <v>0</v>
      </c>
      <c r="D22" s="109"/>
      <c r="E22" s="110"/>
      <c r="F22" s="109"/>
      <c r="G22" s="121"/>
      <c r="H22" s="111">
        <v>50000</v>
      </c>
      <c r="I22" s="209">
        <v>4157</v>
      </c>
      <c r="J22" s="122">
        <v>45558</v>
      </c>
    </row>
    <row r="23" spans="1:10" x14ac:dyDescent="0.25">
      <c r="A23" s="114"/>
      <c r="B23" s="115"/>
      <c r="C23" s="115">
        <f t="shared" si="0"/>
        <v>0</v>
      </c>
      <c r="D23" s="115"/>
      <c r="E23" s="116"/>
      <c r="F23" s="115"/>
      <c r="G23" s="123"/>
      <c r="H23" s="117">
        <v>50000</v>
      </c>
      <c r="I23" s="210">
        <v>4169</v>
      </c>
      <c r="J23" s="124">
        <v>45559</v>
      </c>
    </row>
    <row r="24" spans="1:10" x14ac:dyDescent="0.25">
      <c r="A24" s="108"/>
      <c r="B24" s="109"/>
      <c r="C24" s="109">
        <f t="shared" si="0"/>
        <v>0</v>
      </c>
      <c r="D24" s="109"/>
      <c r="E24" s="110"/>
      <c r="F24" s="109"/>
      <c r="G24" s="121"/>
      <c r="H24" s="111">
        <v>100000</v>
      </c>
      <c r="I24" s="209">
        <v>4187</v>
      </c>
      <c r="J24" s="122">
        <v>45561</v>
      </c>
    </row>
    <row r="25" spans="1:10" x14ac:dyDescent="0.25">
      <c r="A25" s="114"/>
      <c r="B25" s="115"/>
      <c r="C25" s="115">
        <f t="shared" si="0"/>
        <v>0</v>
      </c>
      <c r="D25" s="115"/>
      <c r="E25" s="116"/>
      <c r="F25" s="115"/>
      <c r="G25" s="123"/>
      <c r="H25" s="117">
        <v>100000</v>
      </c>
      <c r="I25" s="210">
        <v>4223</v>
      </c>
      <c r="J25" s="124">
        <v>45565</v>
      </c>
    </row>
    <row r="26" spans="1:10" x14ac:dyDescent="0.25">
      <c r="A26" s="108"/>
      <c r="B26" s="109"/>
      <c r="C26" s="109">
        <f t="shared" si="0"/>
        <v>0</v>
      </c>
      <c r="D26" s="109"/>
      <c r="E26" s="110"/>
      <c r="F26" s="109"/>
      <c r="G26" s="121"/>
      <c r="H26" s="111">
        <v>60000</v>
      </c>
      <c r="I26" s="209">
        <v>4231</v>
      </c>
      <c r="J26" s="122">
        <v>45566</v>
      </c>
    </row>
    <row r="27" spans="1:10" x14ac:dyDescent="0.25">
      <c r="A27" s="114"/>
      <c r="B27" s="115"/>
      <c r="C27" s="115">
        <f t="shared" si="0"/>
        <v>0</v>
      </c>
      <c r="D27" s="115"/>
      <c r="E27" s="116"/>
      <c r="F27" s="115"/>
      <c r="G27" s="123"/>
      <c r="H27" s="117">
        <v>50000</v>
      </c>
      <c r="I27" s="210">
        <v>4252</v>
      </c>
      <c r="J27" s="124">
        <v>45567</v>
      </c>
    </row>
    <row r="28" spans="1:10" x14ac:dyDescent="0.25">
      <c r="A28" s="108"/>
      <c r="B28" s="109"/>
      <c r="C28" s="109">
        <f t="shared" si="0"/>
        <v>0</v>
      </c>
      <c r="D28" s="109"/>
      <c r="E28" s="110"/>
      <c r="F28" s="109"/>
      <c r="G28" s="121"/>
      <c r="H28" s="111">
        <v>100000</v>
      </c>
      <c r="I28" s="209">
        <v>4258</v>
      </c>
      <c r="J28" s="122">
        <v>45568</v>
      </c>
    </row>
    <row r="29" spans="1:10" x14ac:dyDescent="0.25">
      <c r="A29" s="114"/>
      <c r="B29" s="115"/>
      <c r="C29" s="115">
        <f t="shared" si="0"/>
        <v>0</v>
      </c>
      <c r="D29" s="115"/>
      <c r="E29" s="116"/>
      <c r="F29" s="115"/>
      <c r="G29" s="123"/>
      <c r="H29" s="117">
        <v>50000</v>
      </c>
      <c r="I29" s="210">
        <v>4267</v>
      </c>
      <c r="J29" s="124">
        <v>45568</v>
      </c>
    </row>
    <row r="30" spans="1:10" x14ac:dyDescent="0.25">
      <c r="A30" s="108"/>
      <c r="B30" s="109"/>
      <c r="C30" s="109">
        <f t="shared" si="0"/>
        <v>0</v>
      </c>
      <c r="D30" s="109"/>
      <c r="E30" s="110"/>
      <c r="F30" s="109"/>
      <c r="G30" s="121"/>
      <c r="H30" s="111">
        <v>4000</v>
      </c>
      <c r="I30" s="209">
        <v>4347</v>
      </c>
      <c r="J30" s="122">
        <v>45579</v>
      </c>
    </row>
    <row r="31" spans="1:10" x14ac:dyDescent="0.25">
      <c r="A31" s="114"/>
      <c r="B31" s="115"/>
      <c r="C31" s="115">
        <f t="shared" si="0"/>
        <v>0</v>
      </c>
      <c r="D31" s="115"/>
      <c r="E31" s="116"/>
      <c r="F31" s="123"/>
      <c r="G31" s="123"/>
      <c r="H31" s="117">
        <v>2500</v>
      </c>
      <c r="I31" s="210">
        <v>4481</v>
      </c>
      <c r="J31" s="116">
        <v>45589</v>
      </c>
    </row>
    <row r="32" spans="1:10" ht="84" x14ac:dyDescent="0.25">
      <c r="A32" s="407">
        <v>1</v>
      </c>
      <c r="B32" s="408">
        <v>837200</v>
      </c>
      <c r="C32" s="408">
        <f t="shared" si="0"/>
        <v>837200</v>
      </c>
      <c r="D32" s="408"/>
      <c r="E32" s="409">
        <v>45686</v>
      </c>
      <c r="F32" s="410" t="s">
        <v>257</v>
      </c>
      <c r="G32" s="411"/>
      <c r="H32" s="412"/>
      <c r="I32" s="413"/>
      <c r="J32" s="414"/>
    </row>
    <row r="33" spans="1:10" x14ac:dyDescent="0.25">
      <c r="A33" s="114"/>
      <c r="B33" s="115"/>
      <c r="C33" s="115">
        <f t="shared" si="0"/>
        <v>0</v>
      </c>
      <c r="D33" s="115"/>
      <c r="E33" s="116"/>
      <c r="F33" s="115"/>
      <c r="G33" s="123"/>
      <c r="H33" s="117"/>
      <c r="I33" s="210"/>
      <c r="J33" s="124"/>
    </row>
    <row r="34" spans="1:10" x14ac:dyDescent="0.25">
      <c r="A34" s="108"/>
      <c r="B34" s="109"/>
      <c r="C34" s="109">
        <f t="shared" si="0"/>
        <v>0</v>
      </c>
      <c r="D34" s="109"/>
      <c r="E34" s="110"/>
      <c r="F34" s="109"/>
      <c r="G34" s="121"/>
      <c r="H34" s="111"/>
      <c r="I34" s="209"/>
      <c r="J34" s="122"/>
    </row>
    <row r="35" spans="1:10" x14ac:dyDescent="0.25">
      <c r="A35" s="114"/>
      <c r="B35" s="115"/>
      <c r="C35" s="115">
        <f t="shared" si="0"/>
        <v>0</v>
      </c>
      <c r="D35" s="115"/>
      <c r="E35" s="116"/>
      <c r="F35" s="115"/>
      <c r="G35" s="123"/>
      <c r="H35" s="117"/>
      <c r="I35" s="210"/>
      <c r="J35" s="124"/>
    </row>
    <row r="36" spans="1:10" x14ac:dyDescent="0.25">
      <c r="A36" s="108"/>
      <c r="B36" s="109"/>
      <c r="C36" s="109">
        <f t="shared" si="0"/>
        <v>0</v>
      </c>
      <c r="D36" s="109"/>
      <c r="E36" s="110"/>
      <c r="F36" s="109"/>
      <c r="G36" s="121"/>
      <c r="H36" s="111"/>
      <c r="I36" s="209"/>
      <c r="J36" s="122"/>
    </row>
    <row r="37" spans="1:10" x14ac:dyDescent="0.25">
      <c r="A37" s="114"/>
      <c r="B37" s="115"/>
      <c r="C37" s="115">
        <f t="shared" si="0"/>
        <v>0</v>
      </c>
      <c r="D37" s="115"/>
      <c r="E37" s="116"/>
      <c r="F37" s="115"/>
      <c r="G37" s="123"/>
      <c r="H37" s="117"/>
      <c r="I37" s="210"/>
      <c r="J37" s="124"/>
    </row>
    <row r="38" spans="1:10" x14ac:dyDescent="0.25">
      <c r="A38" s="108"/>
      <c r="B38" s="109"/>
      <c r="C38" s="109">
        <f t="shared" si="0"/>
        <v>0</v>
      </c>
      <c r="D38" s="109"/>
      <c r="E38" s="110"/>
      <c r="F38" s="109"/>
      <c r="G38" s="121"/>
      <c r="H38" s="111"/>
      <c r="I38" s="209"/>
      <c r="J38" s="122"/>
    </row>
    <row r="39" spans="1:10" x14ac:dyDescent="0.25">
      <c r="A39" s="114"/>
      <c r="B39" s="115"/>
      <c r="C39" s="115">
        <f t="shared" si="0"/>
        <v>0</v>
      </c>
      <c r="D39" s="115"/>
      <c r="E39" s="116"/>
      <c r="F39" s="115"/>
      <c r="G39" s="123"/>
      <c r="H39" s="117"/>
      <c r="I39" s="210"/>
      <c r="J39" s="124"/>
    </row>
    <row r="40" spans="1:10" x14ac:dyDescent="0.25">
      <c r="A40" s="108"/>
      <c r="B40" s="109"/>
      <c r="C40" s="109">
        <f t="shared" si="0"/>
        <v>0</v>
      </c>
      <c r="D40" s="109"/>
      <c r="E40" s="110"/>
      <c r="F40" s="109"/>
      <c r="G40" s="121"/>
      <c r="H40" s="111"/>
      <c r="I40" s="209"/>
      <c r="J40" s="122"/>
    </row>
    <row r="41" spans="1:10" x14ac:dyDescent="0.25">
      <c r="A41" s="114"/>
      <c r="B41" s="115"/>
      <c r="C41" s="115">
        <f t="shared" si="0"/>
        <v>0</v>
      </c>
      <c r="D41" s="115"/>
      <c r="E41" s="116"/>
      <c r="F41" s="115"/>
      <c r="G41" s="123"/>
      <c r="H41" s="117"/>
      <c r="I41" s="210"/>
      <c r="J41" s="124"/>
    </row>
    <row r="42" spans="1:10" x14ac:dyDescent="0.25">
      <c r="A42" s="108"/>
      <c r="B42" s="109"/>
      <c r="C42" s="109">
        <f t="shared" si="0"/>
        <v>0</v>
      </c>
      <c r="D42" s="109"/>
      <c r="E42" s="110"/>
      <c r="F42" s="109"/>
      <c r="G42" s="121"/>
      <c r="H42" s="111"/>
      <c r="I42" s="209"/>
      <c r="J42" s="122"/>
    </row>
    <row r="43" spans="1:10" x14ac:dyDescent="0.25">
      <c r="A43" s="114"/>
      <c r="B43" s="115"/>
      <c r="C43" s="115">
        <f t="shared" si="0"/>
        <v>0</v>
      </c>
      <c r="D43" s="115"/>
      <c r="E43" s="116"/>
      <c r="F43" s="115"/>
      <c r="G43" s="123"/>
      <c r="H43" s="117"/>
      <c r="I43" s="210"/>
      <c r="J43" s="124"/>
    </row>
    <row r="44" spans="1:10" x14ac:dyDescent="0.25">
      <c r="A44" s="108"/>
      <c r="B44" s="109"/>
      <c r="C44" s="109">
        <f t="shared" si="0"/>
        <v>0</v>
      </c>
      <c r="D44" s="109"/>
      <c r="E44" s="110"/>
      <c r="F44" s="109"/>
      <c r="G44" s="121"/>
      <c r="H44" s="111"/>
      <c r="I44" s="209"/>
      <c r="J44" s="122"/>
    </row>
    <row r="45" spans="1:10" x14ac:dyDescent="0.25">
      <c r="A45" s="114"/>
      <c r="B45" s="115"/>
      <c r="C45" s="115">
        <f t="shared" si="0"/>
        <v>0</v>
      </c>
      <c r="D45" s="115"/>
      <c r="E45" s="116"/>
      <c r="F45" s="115"/>
      <c r="G45" s="123"/>
      <c r="H45" s="117"/>
      <c r="I45" s="210"/>
      <c r="J45" s="124"/>
    </row>
    <row r="46" spans="1:10" x14ac:dyDescent="0.25">
      <c r="A46" s="108"/>
      <c r="B46" s="109"/>
      <c r="C46" s="109">
        <f t="shared" si="0"/>
        <v>0</v>
      </c>
      <c r="D46" s="109"/>
      <c r="E46" s="110"/>
      <c r="F46" s="109"/>
      <c r="G46" s="121"/>
      <c r="H46" s="111"/>
      <c r="I46" s="209"/>
      <c r="J46" s="122"/>
    </row>
    <row r="47" spans="1:10" x14ac:dyDescent="0.25">
      <c r="A47" s="114"/>
      <c r="B47" s="115"/>
      <c r="C47" s="115">
        <f t="shared" si="0"/>
        <v>0</v>
      </c>
      <c r="D47" s="115"/>
      <c r="E47" s="116"/>
      <c r="F47" s="115"/>
      <c r="G47" s="123"/>
      <c r="H47" s="117"/>
      <c r="I47" s="210"/>
      <c r="J47" s="124"/>
    </row>
    <row r="48" spans="1:10" x14ac:dyDescent="0.25">
      <c r="A48" s="108"/>
      <c r="B48" s="109"/>
      <c r="C48" s="109">
        <f t="shared" si="0"/>
        <v>0</v>
      </c>
      <c r="D48" s="109"/>
      <c r="E48" s="110"/>
      <c r="F48" s="109"/>
      <c r="G48" s="121"/>
      <c r="H48" s="111"/>
      <c r="I48" s="209"/>
      <c r="J48" s="122"/>
    </row>
    <row r="49" spans="1:10" x14ac:dyDescent="0.25">
      <c r="A49" s="114"/>
      <c r="B49" s="115"/>
      <c r="C49" s="115">
        <f t="shared" si="0"/>
        <v>0</v>
      </c>
      <c r="D49" s="115"/>
      <c r="E49" s="116"/>
      <c r="F49" s="115"/>
      <c r="G49" s="123"/>
      <c r="H49" s="117"/>
      <c r="I49" s="210"/>
      <c r="J49" s="124"/>
    </row>
    <row r="50" spans="1:10" x14ac:dyDescent="0.25">
      <c r="A50" s="108"/>
      <c r="B50" s="109"/>
      <c r="C50" s="109">
        <f t="shared" si="0"/>
        <v>0</v>
      </c>
      <c r="D50" s="109"/>
      <c r="E50" s="110"/>
      <c r="F50" s="109"/>
      <c r="G50" s="121"/>
      <c r="H50" s="111"/>
      <c r="I50" s="209"/>
      <c r="J50" s="122"/>
    </row>
    <row r="51" spans="1:10" x14ac:dyDescent="0.25">
      <c r="A51" s="114"/>
      <c r="B51" s="115"/>
      <c r="C51" s="115">
        <f t="shared" si="0"/>
        <v>0</v>
      </c>
      <c r="D51" s="115"/>
      <c r="E51" s="116"/>
      <c r="F51" s="115"/>
      <c r="G51" s="123"/>
      <c r="H51" s="117"/>
      <c r="I51" s="210"/>
      <c r="J51" s="124"/>
    </row>
    <row r="52" spans="1:10" x14ac:dyDescent="0.25">
      <c r="A52" s="108"/>
      <c r="B52" s="109"/>
      <c r="C52" s="109">
        <f t="shared" si="0"/>
        <v>0</v>
      </c>
      <c r="D52" s="109"/>
      <c r="E52" s="110"/>
      <c r="F52" s="109"/>
      <c r="G52" s="121"/>
      <c r="H52" s="111"/>
      <c r="I52" s="209"/>
      <c r="J52" s="122"/>
    </row>
    <row r="53" spans="1:10" x14ac:dyDescent="0.25">
      <c r="A53" s="114"/>
      <c r="B53" s="115"/>
      <c r="C53" s="115">
        <f t="shared" si="0"/>
        <v>0</v>
      </c>
      <c r="D53" s="115"/>
      <c r="E53" s="116"/>
      <c r="F53" s="115"/>
      <c r="G53" s="123"/>
      <c r="H53" s="117"/>
      <c r="I53" s="210"/>
      <c r="J53" s="124"/>
    </row>
    <row r="54" spans="1:10" x14ac:dyDescent="0.25">
      <c r="A54" s="108"/>
      <c r="B54" s="109"/>
      <c r="C54" s="109">
        <f t="shared" si="0"/>
        <v>0</v>
      </c>
      <c r="D54" s="109"/>
      <c r="E54" s="110"/>
      <c r="F54" s="109"/>
      <c r="G54" s="121"/>
      <c r="H54" s="111"/>
      <c r="I54" s="209"/>
      <c r="J54" s="122"/>
    </row>
    <row r="55" spans="1:10" x14ac:dyDescent="0.25">
      <c r="A55" s="114"/>
      <c r="B55" s="115"/>
      <c r="C55" s="115">
        <f t="shared" si="0"/>
        <v>0</v>
      </c>
      <c r="D55" s="115"/>
      <c r="E55" s="116"/>
      <c r="F55" s="115"/>
      <c r="G55" s="123"/>
      <c r="H55" s="117"/>
      <c r="I55" s="210"/>
      <c r="J55" s="124"/>
    </row>
    <row r="56" spans="1:10" x14ac:dyDescent="0.25">
      <c r="A56" s="108"/>
      <c r="B56" s="109"/>
      <c r="C56" s="109">
        <f t="shared" si="0"/>
        <v>0</v>
      </c>
      <c r="D56" s="109"/>
      <c r="E56" s="110"/>
      <c r="F56" s="109"/>
      <c r="G56" s="121"/>
      <c r="H56" s="111"/>
      <c r="I56" s="209"/>
      <c r="J56" s="122"/>
    </row>
    <row r="57" spans="1:10" x14ac:dyDescent="0.25">
      <c r="A57" s="114"/>
      <c r="B57" s="115"/>
      <c r="C57" s="115">
        <f t="shared" si="0"/>
        <v>0</v>
      </c>
      <c r="D57" s="115"/>
      <c r="E57" s="116"/>
      <c r="F57" s="115"/>
      <c r="G57" s="123"/>
      <c r="H57" s="117"/>
      <c r="I57" s="210"/>
      <c r="J57" s="124"/>
    </row>
    <row r="58" spans="1:10" x14ac:dyDescent="0.25">
      <c r="A58" s="108"/>
      <c r="B58" s="109"/>
      <c r="C58" s="109">
        <f t="shared" si="0"/>
        <v>0</v>
      </c>
      <c r="D58" s="109"/>
      <c r="E58" s="110"/>
      <c r="F58" s="109"/>
      <c r="G58" s="121"/>
      <c r="H58" s="111"/>
      <c r="I58" s="209"/>
      <c r="J58" s="122"/>
    </row>
    <row r="59" spans="1:10" x14ac:dyDescent="0.25">
      <c r="A59" s="114"/>
      <c r="B59" s="115"/>
      <c r="C59" s="115">
        <f t="shared" si="0"/>
        <v>0</v>
      </c>
      <c r="D59" s="115"/>
      <c r="E59" s="116"/>
      <c r="F59" s="115"/>
      <c r="G59" s="123"/>
      <c r="H59" s="117"/>
      <c r="I59" s="210"/>
      <c r="J59" s="124"/>
    </row>
    <row r="60" spans="1:10" x14ac:dyDescent="0.25">
      <c r="A60" s="108"/>
      <c r="B60" s="109"/>
      <c r="C60" s="109">
        <f t="shared" si="0"/>
        <v>0</v>
      </c>
      <c r="D60" s="109"/>
      <c r="E60" s="110"/>
      <c r="F60" s="109"/>
      <c r="G60" s="121"/>
      <c r="H60" s="111"/>
      <c r="I60" s="209"/>
      <c r="J60" s="122"/>
    </row>
    <row r="61" spans="1:10" x14ac:dyDescent="0.25">
      <c r="A61" s="114"/>
      <c r="B61" s="115"/>
      <c r="C61" s="115">
        <f t="shared" si="0"/>
        <v>0</v>
      </c>
      <c r="D61" s="115"/>
      <c r="E61" s="116"/>
      <c r="F61" s="115"/>
      <c r="G61" s="123"/>
      <c r="H61" s="117"/>
      <c r="I61" s="210"/>
      <c r="J61" s="124"/>
    </row>
    <row r="62" spans="1:10" x14ac:dyDescent="0.25">
      <c r="A62" s="108"/>
      <c r="B62" s="109"/>
      <c r="C62" s="109">
        <f t="shared" si="0"/>
        <v>0</v>
      </c>
      <c r="D62" s="109"/>
      <c r="E62" s="110"/>
      <c r="F62" s="109"/>
      <c r="G62" s="121"/>
      <c r="H62" s="111"/>
      <c r="I62" s="209"/>
      <c r="J62" s="122"/>
    </row>
    <row r="63" spans="1:10" x14ac:dyDescent="0.25">
      <c r="A63" s="114"/>
      <c r="B63" s="115"/>
      <c r="C63" s="115">
        <f t="shared" si="0"/>
        <v>0</v>
      </c>
      <c r="D63" s="115"/>
      <c r="E63" s="116"/>
      <c r="F63" s="115"/>
      <c r="G63" s="123"/>
      <c r="H63" s="117"/>
      <c r="I63" s="210"/>
      <c r="J63" s="124"/>
    </row>
    <row r="64" spans="1:10" x14ac:dyDescent="0.25">
      <c r="A64" s="108"/>
      <c r="B64" s="109"/>
      <c r="C64" s="109">
        <f t="shared" si="0"/>
        <v>0</v>
      </c>
      <c r="D64" s="109"/>
      <c r="E64" s="110"/>
      <c r="F64" s="109"/>
      <c r="G64" s="121"/>
      <c r="H64" s="111"/>
      <c r="I64" s="209"/>
      <c r="J64" s="122"/>
    </row>
    <row r="65" spans="1:10" x14ac:dyDescent="0.25">
      <c r="A65" s="114"/>
      <c r="B65" s="115"/>
      <c r="C65" s="115">
        <f t="shared" si="0"/>
        <v>0</v>
      </c>
      <c r="D65" s="115"/>
      <c r="E65" s="116"/>
      <c r="F65" s="115"/>
      <c r="G65" s="123"/>
      <c r="H65" s="117"/>
      <c r="I65" s="210"/>
      <c r="J65" s="124"/>
    </row>
    <row r="66" spans="1:10" x14ac:dyDescent="0.25">
      <c r="A66" s="108"/>
      <c r="B66" s="109"/>
      <c r="C66" s="109">
        <f t="shared" si="0"/>
        <v>0</v>
      </c>
      <c r="D66" s="109"/>
      <c r="E66" s="110"/>
      <c r="F66" s="109"/>
      <c r="G66" s="121"/>
      <c r="H66" s="111"/>
      <c r="I66" s="209"/>
      <c r="J66" s="122"/>
    </row>
    <row r="67" spans="1:10" x14ac:dyDescent="0.25">
      <c r="A67" s="114"/>
      <c r="B67" s="115"/>
      <c r="C67" s="115">
        <f t="shared" si="0"/>
        <v>0</v>
      </c>
      <c r="D67" s="115"/>
      <c r="E67" s="116"/>
      <c r="F67" s="115"/>
      <c r="G67" s="123"/>
      <c r="H67" s="117"/>
      <c r="I67" s="210"/>
      <c r="J67" s="124"/>
    </row>
    <row r="68" spans="1:10" x14ac:dyDescent="0.25">
      <c r="A68" s="108"/>
      <c r="B68" s="109"/>
      <c r="C68" s="109">
        <f t="shared" si="0"/>
        <v>0</v>
      </c>
      <c r="D68" s="109"/>
      <c r="E68" s="110"/>
      <c r="F68" s="109"/>
      <c r="G68" s="121"/>
      <c r="H68" s="111"/>
      <c r="I68" s="209"/>
      <c r="J68" s="122"/>
    </row>
    <row r="69" spans="1:10" x14ac:dyDescent="0.25">
      <c r="A69" s="114"/>
      <c r="B69" s="115"/>
      <c r="C69" s="115">
        <f t="shared" si="0"/>
        <v>0</v>
      </c>
      <c r="D69" s="115"/>
      <c r="E69" s="116"/>
      <c r="F69" s="115"/>
      <c r="G69" s="123"/>
      <c r="H69" s="117"/>
      <c r="I69" s="210"/>
      <c r="J69" s="124"/>
    </row>
    <row r="70" spans="1:10" x14ac:dyDescent="0.25">
      <c r="A70" s="108"/>
      <c r="B70" s="109"/>
      <c r="C70" s="109">
        <f t="shared" si="0"/>
        <v>0</v>
      </c>
      <c r="D70" s="109"/>
      <c r="E70" s="110"/>
      <c r="F70" s="109"/>
      <c r="G70" s="121"/>
      <c r="H70" s="111"/>
      <c r="I70" s="209"/>
      <c r="J70" s="122"/>
    </row>
    <row r="71" spans="1:10" x14ac:dyDescent="0.25">
      <c r="A71" s="114"/>
      <c r="B71" s="115"/>
      <c r="C71" s="115">
        <f t="shared" si="0"/>
        <v>0</v>
      </c>
      <c r="D71" s="115"/>
      <c r="E71" s="116"/>
      <c r="F71" s="115"/>
      <c r="G71" s="123"/>
      <c r="H71" s="117"/>
      <c r="I71" s="210"/>
      <c r="J71" s="124"/>
    </row>
    <row r="72" spans="1:10" x14ac:dyDescent="0.25">
      <c r="A72" s="108"/>
      <c r="B72" s="109"/>
      <c r="C72" s="109">
        <f t="shared" ref="C72:C135" si="1">A72*B72</f>
        <v>0</v>
      </c>
      <c r="D72" s="109"/>
      <c r="E72" s="110"/>
      <c r="F72" s="109"/>
      <c r="G72" s="121"/>
      <c r="H72" s="111"/>
      <c r="I72" s="209"/>
      <c r="J72" s="122"/>
    </row>
    <row r="73" spans="1:10" x14ac:dyDescent="0.25">
      <c r="A73" s="114"/>
      <c r="B73" s="115"/>
      <c r="C73" s="115">
        <f t="shared" si="1"/>
        <v>0</v>
      </c>
      <c r="D73" s="115"/>
      <c r="E73" s="116"/>
      <c r="F73" s="115"/>
      <c r="G73" s="123"/>
      <c r="H73" s="117"/>
      <c r="I73" s="210"/>
      <c r="J73" s="124"/>
    </row>
    <row r="74" spans="1:10" x14ac:dyDescent="0.25">
      <c r="A74" s="108"/>
      <c r="B74" s="109"/>
      <c r="C74" s="109">
        <f t="shared" si="1"/>
        <v>0</v>
      </c>
      <c r="D74" s="109"/>
      <c r="E74" s="110"/>
      <c r="F74" s="109"/>
      <c r="G74" s="121"/>
      <c r="H74" s="111"/>
      <c r="I74" s="209"/>
      <c r="J74" s="122"/>
    </row>
    <row r="75" spans="1:10" x14ac:dyDescent="0.25">
      <c r="A75" s="114"/>
      <c r="B75" s="115"/>
      <c r="C75" s="115">
        <f t="shared" si="1"/>
        <v>0</v>
      </c>
      <c r="D75" s="115"/>
      <c r="E75" s="116"/>
      <c r="F75" s="115"/>
      <c r="G75" s="123"/>
      <c r="H75" s="117"/>
      <c r="I75" s="210"/>
      <c r="J75" s="124"/>
    </row>
    <row r="76" spans="1:10" x14ac:dyDescent="0.25">
      <c r="A76" s="108"/>
      <c r="B76" s="109"/>
      <c r="C76" s="109">
        <f t="shared" si="1"/>
        <v>0</v>
      </c>
      <c r="D76" s="109"/>
      <c r="E76" s="110"/>
      <c r="F76" s="109"/>
      <c r="G76" s="121"/>
      <c r="H76" s="111"/>
      <c r="I76" s="209"/>
      <c r="J76" s="122"/>
    </row>
    <row r="77" spans="1:10" x14ac:dyDescent="0.25">
      <c r="A77" s="114"/>
      <c r="B77" s="115"/>
      <c r="C77" s="115">
        <f t="shared" si="1"/>
        <v>0</v>
      </c>
      <c r="D77" s="115"/>
      <c r="E77" s="116"/>
      <c r="F77" s="115"/>
      <c r="G77" s="123"/>
      <c r="H77" s="117"/>
      <c r="I77" s="210"/>
      <c r="J77" s="124"/>
    </row>
    <row r="78" spans="1:10" x14ac:dyDescent="0.25">
      <c r="A78" s="108"/>
      <c r="B78" s="109"/>
      <c r="C78" s="109">
        <f t="shared" si="1"/>
        <v>0</v>
      </c>
      <c r="D78" s="109"/>
      <c r="E78" s="110"/>
      <c r="F78" s="109"/>
      <c r="G78" s="121"/>
      <c r="H78" s="111"/>
      <c r="I78" s="209"/>
      <c r="J78" s="122"/>
    </row>
    <row r="79" spans="1:10" x14ac:dyDescent="0.25">
      <c r="A79" s="114"/>
      <c r="B79" s="115"/>
      <c r="C79" s="115">
        <f t="shared" si="1"/>
        <v>0</v>
      </c>
      <c r="D79" s="115"/>
      <c r="E79" s="116"/>
      <c r="F79" s="115"/>
      <c r="G79" s="123"/>
      <c r="H79" s="117"/>
      <c r="I79" s="210"/>
      <c r="J79" s="124"/>
    </row>
    <row r="80" spans="1:10" x14ac:dyDescent="0.25">
      <c r="A80" s="108"/>
      <c r="B80" s="109"/>
      <c r="C80" s="109">
        <f t="shared" si="1"/>
        <v>0</v>
      </c>
      <c r="D80" s="109"/>
      <c r="E80" s="110"/>
      <c r="F80" s="109"/>
      <c r="G80" s="121"/>
      <c r="H80" s="111"/>
      <c r="I80" s="209"/>
      <c r="J80" s="122"/>
    </row>
    <row r="81" spans="1:10" x14ac:dyDescent="0.25">
      <c r="A81" s="114"/>
      <c r="B81" s="115"/>
      <c r="C81" s="115">
        <f t="shared" si="1"/>
        <v>0</v>
      </c>
      <c r="D81" s="115"/>
      <c r="E81" s="116"/>
      <c r="F81" s="115"/>
      <c r="G81" s="123"/>
      <c r="H81" s="117"/>
      <c r="I81" s="210"/>
      <c r="J81" s="124"/>
    </row>
    <row r="82" spans="1:10" x14ac:dyDescent="0.25">
      <c r="A82" s="108"/>
      <c r="B82" s="109"/>
      <c r="C82" s="109">
        <f t="shared" si="1"/>
        <v>0</v>
      </c>
      <c r="D82" s="109"/>
      <c r="E82" s="110"/>
      <c r="F82" s="109"/>
      <c r="G82" s="121"/>
      <c r="H82" s="111"/>
      <c r="I82" s="209"/>
      <c r="J82" s="122"/>
    </row>
    <row r="83" spans="1:10" x14ac:dyDescent="0.25">
      <c r="A83" s="114"/>
      <c r="B83" s="115"/>
      <c r="C83" s="115">
        <f t="shared" si="1"/>
        <v>0</v>
      </c>
      <c r="D83" s="115"/>
      <c r="E83" s="116"/>
      <c r="F83" s="115"/>
      <c r="G83" s="123"/>
      <c r="H83" s="117"/>
      <c r="I83" s="210"/>
      <c r="J83" s="124"/>
    </row>
    <row r="84" spans="1:10" x14ac:dyDescent="0.25">
      <c r="A84" s="108"/>
      <c r="B84" s="109"/>
      <c r="C84" s="109">
        <f t="shared" si="1"/>
        <v>0</v>
      </c>
      <c r="D84" s="109"/>
      <c r="E84" s="110"/>
      <c r="F84" s="109"/>
      <c r="G84" s="121"/>
      <c r="H84" s="111"/>
      <c r="I84" s="209"/>
      <c r="J84" s="122"/>
    </row>
    <row r="85" spans="1:10" x14ac:dyDescent="0.25">
      <c r="A85" s="114"/>
      <c r="B85" s="115"/>
      <c r="C85" s="115">
        <f t="shared" si="1"/>
        <v>0</v>
      </c>
      <c r="D85" s="115"/>
      <c r="E85" s="116"/>
      <c r="F85" s="115"/>
      <c r="G85" s="123"/>
      <c r="H85" s="117"/>
      <c r="I85" s="210"/>
      <c r="J85" s="124"/>
    </row>
    <row r="86" spans="1:10" x14ac:dyDescent="0.25">
      <c r="A86" s="108"/>
      <c r="B86" s="109"/>
      <c r="C86" s="109">
        <f t="shared" si="1"/>
        <v>0</v>
      </c>
      <c r="D86" s="109"/>
      <c r="E86" s="110"/>
      <c r="F86" s="109"/>
      <c r="G86" s="121"/>
      <c r="H86" s="111"/>
      <c r="I86" s="209"/>
      <c r="J86" s="122"/>
    </row>
    <row r="87" spans="1:10" x14ac:dyDescent="0.25">
      <c r="A87" s="114"/>
      <c r="B87" s="115"/>
      <c r="C87" s="115">
        <f t="shared" si="1"/>
        <v>0</v>
      </c>
      <c r="D87" s="115"/>
      <c r="E87" s="116"/>
      <c r="F87" s="115"/>
      <c r="G87" s="123"/>
      <c r="H87" s="117"/>
      <c r="I87" s="210"/>
      <c r="J87" s="124"/>
    </row>
    <row r="88" spans="1:10" x14ac:dyDescent="0.25">
      <c r="A88" s="108"/>
      <c r="B88" s="109"/>
      <c r="C88" s="109">
        <f t="shared" si="1"/>
        <v>0</v>
      </c>
      <c r="D88" s="109"/>
      <c r="E88" s="110"/>
      <c r="F88" s="109"/>
      <c r="G88" s="121"/>
      <c r="H88" s="111"/>
      <c r="I88" s="209"/>
      <c r="J88" s="122"/>
    </row>
    <row r="89" spans="1:10" x14ac:dyDescent="0.25">
      <c r="A89" s="114"/>
      <c r="B89" s="115"/>
      <c r="C89" s="115">
        <f t="shared" si="1"/>
        <v>0</v>
      </c>
      <c r="D89" s="115"/>
      <c r="E89" s="116"/>
      <c r="F89" s="115"/>
      <c r="G89" s="123"/>
      <c r="H89" s="117"/>
      <c r="I89" s="210"/>
      <c r="J89" s="124"/>
    </row>
    <row r="90" spans="1:10" x14ac:dyDescent="0.25">
      <c r="A90" s="108"/>
      <c r="B90" s="109"/>
      <c r="C90" s="109">
        <f t="shared" si="1"/>
        <v>0</v>
      </c>
      <c r="D90" s="109"/>
      <c r="E90" s="110"/>
      <c r="F90" s="109"/>
      <c r="G90" s="121"/>
      <c r="H90" s="111"/>
      <c r="I90" s="209"/>
      <c r="J90" s="122"/>
    </row>
    <row r="91" spans="1:10" x14ac:dyDescent="0.25">
      <c r="A91" s="114"/>
      <c r="B91" s="115"/>
      <c r="C91" s="115">
        <f t="shared" si="1"/>
        <v>0</v>
      </c>
      <c r="D91" s="115"/>
      <c r="E91" s="116"/>
      <c r="F91" s="115"/>
      <c r="G91" s="123"/>
      <c r="H91" s="117"/>
      <c r="I91" s="210"/>
      <c r="J91" s="124"/>
    </row>
    <row r="92" spans="1:10" x14ac:dyDescent="0.25">
      <c r="A92" s="108"/>
      <c r="B92" s="109"/>
      <c r="C92" s="109">
        <f t="shared" si="1"/>
        <v>0</v>
      </c>
      <c r="D92" s="109"/>
      <c r="E92" s="110"/>
      <c r="F92" s="109"/>
      <c r="G92" s="121"/>
      <c r="H92" s="111"/>
      <c r="I92" s="209"/>
      <c r="J92" s="122"/>
    </row>
    <row r="93" spans="1:10" x14ac:dyDescent="0.25">
      <c r="A93" s="114"/>
      <c r="B93" s="115"/>
      <c r="C93" s="115">
        <f t="shared" si="1"/>
        <v>0</v>
      </c>
      <c r="D93" s="115"/>
      <c r="E93" s="116"/>
      <c r="F93" s="115"/>
      <c r="G93" s="123"/>
      <c r="H93" s="117"/>
      <c r="I93" s="210"/>
      <c r="J93" s="124"/>
    </row>
    <row r="94" spans="1:10" x14ac:dyDescent="0.25">
      <c r="A94" s="108"/>
      <c r="B94" s="109"/>
      <c r="C94" s="109">
        <f t="shared" si="1"/>
        <v>0</v>
      </c>
      <c r="D94" s="109"/>
      <c r="E94" s="110"/>
      <c r="F94" s="109"/>
      <c r="G94" s="121"/>
      <c r="H94" s="111"/>
      <c r="I94" s="209"/>
      <c r="J94" s="122"/>
    </row>
    <row r="95" spans="1:10" x14ac:dyDescent="0.25">
      <c r="A95" s="114"/>
      <c r="B95" s="115"/>
      <c r="C95" s="115">
        <f t="shared" si="1"/>
        <v>0</v>
      </c>
      <c r="D95" s="115"/>
      <c r="E95" s="116"/>
      <c r="F95" s="115"/>
      <c r="G95" s="123"/>
      <c r="H95" s="117"/>
      <c r="I95" s="210"/>
      <c r="J95" s="124"/>
    </row>
    <row r="96" spans="1:10" x14ac:dyDescent="0.25">
      <c r="A96" s="108"/>
      <c r="B96" s="109"/>
      <c r="C96" s="109">
        <f t="shared" si="1"/>
        <v>0</v>
      </c>
      <c r="D96" s="109"/>
      <c r="E96" s="110"/>
      <c r="F96" s="109"/>
      <c r="G96" s="121"/>
      <c r="H96" s="111"/>
      <c r="I96" s="209"/>
      <c r="J96" s="122"/>
    </row>
    <row r="97" spans="1:10" x14ac:dyDescent="0.25">
      <c r="A97" s="114"/>
      <c r="B97" s="115"/>
      <c r="C97" s="115">
        <f t="shared" si="1"/>
        <v>0</v>
      </c>
      <c r="D97" s="115"/>
      <c r="E97" s="116"/>
      <c r="F97" s="115"/>
      <c r="G97" s="123"/>
      <c r="H97" s="117"/>
      <c r="I97" s="210"/>
      <c r="J97" s="124"/>
    </row>
    <row r="98" spans="1:10" x14ac:dyDescent="0.25">
      <c r="A98" s="108"/>
      <c r="B98" s="109"/>
      <c r="C98" s="109">
        <f t="shared" si="1"/>
        <v>0</v>
      </c>
      <c r="D98" s="109"/>
      <c r="E98" s="110"/>
      <c r="F98" s="109"/>
      <c r="G98" s="121"/>
      <c r="H98" s="111"/>
      <c r="I98" s="209"/>
      <c r="J98" s="122"/>
    </row>
    <row r="99" spans="1:10" x14ac:dyDescent="0.25">
      <c r="A99" s="114"/>
      <c r="B99" s="115"/>
      <c r="C99" s="115">
        <f t="shared" si="1"/>
        <v>0</v>
      </c>
      <c r="D99" s="115"/>
      <c r="E99" s="116"/>
      <c r="F99" s="115"/>
      <c r="G99" s="123"/>
      <c r="H99" s="117"/>
      <c r="I99" s="210"/>
      <c r="J99" s="124"/>
    </row>
    <row r="100" spans="1:10" x14ac:dyDescent="0.25">
      <c r="A100" s="108"/>
      <c r="B100" s="109"/>
      <c r="C100" s="109">
        <f t="shared" si="1"/>
        <v>0</v>
      </c>
      <c r="D100" s="109"/>
      <c r="E100" s="110"/>
      <c r="F100" s="109"/>
      <c r="G100" s="121"/>
      <c r="H100" s="111"/>
      <c r="I100" s="209"/>
      <c r="J100" s="122"/>
    </row>
    <row r="101" spans="1:10" x14ac:dyDescent="0.25">
      <c r="A101" s="114"/>
      <c r="B101" s="115"/>
      <c r="C101" s="115">
        <f t="shared" si="1"/>
        <v>0</v>
      </c>
      <c r="D101" s="115"/>
      <c r="E101" s="116"/>
      <c r="F101" s="115"/>
      <c r="G101" s="123"/>
      <c r="H101" s="117"/>
      <c r="I101" s="210"/>
      <c r="J101" s="124"/>
    </row>
    <row r="102" spans="1:10" x14ac:dyDescent="0.25">
      <c r="A102" s="108"/>
      <c r="B102" s="109"/>
      <c r="C102" s="109">
        <f t="shared" si="1"/>
        <v>0</v>
      </c>
      <c r="D102" s="109"/>
      <c r="E102" s="110"/>
      <c r="F102" s="109"/>
      <c r="G102" s="121"/>
      <c r="H102" s="111"/>
      <c r="I102" s="209"/>
      <c r="J102" s="122"/>
    </row>
    <row r="103" spans="1:10" x14ac:dyDescent="0.25">
      <c r="A103" s="114"/>
      <c r="B103" s="115"/>
      <c r="C103" s="115">
        <f t="shared" si="1"/>
        <v>0</v>
      </c>
      <c r="D103" s="115"/>
      <c r="E103" s="116"/>
      <c r="F103" s="115"/>
      <c r="G103" s="123"/>
      <c r="H103" s="117"/>
      <c r="I103" s="210"/>
      <c r="J103" s="124"/>
    </row>
    <row r="104" spans="1:10" x14ac:dyDescent="0.25">
      <c r="A104" s="108"/>
      <c r="B104" s="109"/>
      <c r="C104" s="109">
        <f t="shared" si="1"/>
        <v>0</v>
      </c>
      <c r="D104" s="109"/>
      <c r="E104" s="110"/>
      <c r="F104" s="109"/>
      <c r="G104" s="121"/>
      <c r="H104" s="111"/>
      <c r="I104" s="209"/>
      <c r="J104" s="122"/>
    </row>
    <row r="105" spans="1:10" x14ac:dyDescent="0.25">
      <c r="A105" s="114"/>
      <c r="B105" s="115"/>
      <c r="C105" s="115">
        <f t="shared" si="1"/>
        <v>0</v>
      </c>
      <c r="D105" s="115"/>
      <c r="E105" s="116"/>
      <c r="F105" s="115"/>
      <c r="G105" s="123"/>
      <c r="H105" s="117"/>
      <c r="I105" s="210"/>
      <c r="J105" s="124"/>
    </row>
    <row r="106" spans="1:10" x14ac:dyDescent="0.25">
      <c r="A106" s="108"/>
      <c r="B106" s="109"/>
      <c r="C106" s="109">
        <f t="shared" si="1"/>
        <v>0</v>
      </c>
      <c r="D106" s="109"/>
      <c r="E106" s="110"/>
      <c r="F106" s="109"/>
      <c r="G106" s="121"/>
      <c r="H106" s="111"/>
      <c r="I106" s="209"/>
      <c r="J106" s="122"/>
    </row>
    <row r="107" spans="1:10" x14ac:dyDescent="0.25">
      <c r="A107" s="114"/>
      <c r="B107" s="115"/>
      <c r="C107" s="115">
        <f t="shared" si="1"/>
        <v>0</v>
      </c>
      <c r="D107" s="115"/>
      <c r="E107" s="116"/>
      <c r="F107" s="115"/>
      <c r="G107" s="123"/>
      <c r="H107" s="117"/>
      <c r="I107" s="210"/>
      <c r="J107" s="124"/>
    </row>
    <row r="108" spans="1:10" x14ac:dyDescent="0.25">
      <c r="A108" s="108"/>
      <c r="B108" s="109"/>
      <c r="C108" s="109">
        <f t="shared" si="1"/>
        <v>0</v>
      </c>
      <c r="D108" s="109"/>
      <c r="E108" s="110"/>
      <c r="F108" s="109"/>
      <c r="G108" s="121"/>
      <c r="H108" s="111"/>
      <c r="I108" s="209"/>
      <c r="J108" s="122"/>
    </row>
    <row r="109" spans="1:10" x14ac:dyDescent="0.25">
      <c r="A109" s="114"/>
      <c r="B109" s="115"/>
      <c r="C109" s="115">
        <f t="shared" si="1"/>
        <v>0</v>
      </c>
      <c r="D109" s="115"/>
      <c r="E109" s="116"/>
      <c r="F109" s="115"/>
      <c r="G109" s="123"/>
      <c r="H109" s="117"/>
      <c r="I109" s="210"/>
      <c r="J109" s="124"/>
    </row>
    <row r="110" spans="1:10" x14ac:dyDescent="0.25">
      <c r="A110" s="108"/>
      <c r="B110" s="109"/>
      <c r="C110" s="109">
        <f t="shared" si="1"/>
        <v>0</v>
      </c>
      <c r="D110" s="109"/>
      <c r="E110" s="110"/>
      <c r="F110" s="109"/>
      <c r="G110" s="121"/>
      <c r="H110" s="111"/>
      <c r="I110" s="209"/>
      <c r="J110" s="122"/>
    </row>
    <row r="111" spans="1:10" x14ac:dyDescent="0.25">
      <c r="A111" s="114"/>
      <c r="B111" s="115"/>
      <c r="C111" s="115">
        <f t="shared" si="1"/>
        <v>0</v>
      </c>
      <c r="D111" s="115"/>
      <c r="E111" s="116"/>
      <c r="F111" s="115"/>
      <c r="G111" s="123"/>
      <c r="H111" s="117"/>
      <c r="I111" s="210"/>
      <c r="J111" s="124"/>
    </row>
    <row r="112" spans="1:10" x14ac:dyDescent="0.25">
      <c r="A112" s="108"/>
      <c r="B112" s="109"/>
      <c r="C112" s="109">
        <f t="shared" si="1"/>
        <v>0</v>
      </c>
      <c r="D112" s="109"/>
      <c r="E112" s="110"/>
      <c r="F112" s="109"/>
      <c r="G112" s="121"/>
      <c r="H112" s="111"/>
      <c r="I112" s="209"/>
      <c r="J112" s="122"/>
    </row>
    <row r="113" spans="1:10" x14ac:dyDescent="0.25">
      <c r="A113" s="114"/>
      <c r="B113" s="115"/>
      <c r="C113" s="115">
        <f t="shared" si="1"/>
        <v>0</v>
      </c>
      <c r="D113" s="115"/>
      <c r="E113" s="116"/>
      <c r="F113" s="115"/>
      <c r="G113" s="123"/>
      <c r="H113" s="117"/>
      <c r="I113" s="210"/>
      <c r="J113" s="124"/>
    </row>
    <row r="114" spans="1:10" x14ac:dyDescent="0.25">
      <c r="A114" s="108"/>
      <c r="B114" s="109"/>
      <c r="C114" s="109">
        <f t="shared" si="1"/>
        <v>0</v>
      </c>
      <c r="D114" s="109"/>
      <c r="E114" s="110"/>
      <c r="F114" s="109"/>
      <c r="G114" s="121"/>
      <c r="H114" s="111"/>
      <c r="I114" s="209"/>
      <c r="J114" s="122"/>
    </row>
    <row r="115" spans="1:10" x14ac:dyDescent="0.25">
      <c r="A115" s="114"/>
      <c r="B115" s="115"/>
      <c r="C115" s="115">
        <f t="shared" si="1"/>
        <v>0</v>
      </c>
      <c r="D115" s="115"/>
      <c r="E115" s="116"/>
      <c r="F115" s="115"/>
      <c r="G115" s="123"/>
      <c r="H115" s="117"/>
      <c r="I115" s="210"/>
      <c r="J115" s="124"/>
    </row>
    <row r="116" spans="1:10" x14ac:dyDescent="0.25">
      <c r="A116" s="108"/>
      <c r="B116" s="109"/>
      <c r="C116" s="109">
        <f t="shared" si="1"/>
        <v>0</v>
      </c>
      <c r="D116" s="109"/>
      <c r="E116" s="110"/>
      <c r="F116" s="109"/>
      <c r="G116" s="121"/>
      <c r="H116" s="111"/>
      <c r="I116" s="209"/>
      <c r="J116" s="122"/>
    </row>
    <row r="117" spans="1:10" x14ac:dyDescent="0.25">
      <c r="A117" s="114"/>
      <c r="B117" s="115"/>
      <c r="C117" s="115">
        <f t="shared" si="1"/>
        <v>0</v>
      </c>
      <c r="D117" s="115"/>
      <c r="E117" s="116"/>
      <c r="F117" s="115"/>
      <c r="G117" s="123"/>
      <c r="H117" s="117"/>
      <c r="I117" s="210"/>
      <c r="J117" s="124"/>
    </row>
    <row r="118" spans="1:10" x14ac:dyDescent="0.25">
      <c r="A118" s="108"/>
      <c r="B118" s="109"/>
      <c r="C118" s="109">
        <f t="shared" si="1"/>
        <v>0</v>
      </c>
      <c r="D118" s="109"/>
      <c r="E118" s="110"/>
      <c r="F118" s="109"/>
      <c r="G118" s="121"/>
      <c r="H118" s="111"/>
      <c r="I118" s="209"/>
      <c r="J118" s="122"/>
    </row>
    <row r="119" spans="1:10" x14ac:dyDescent="0.25">
      <c r="A119" s="114"/>
      <c r="B119" s="115"/>
      <c r="C119" s="115">
        <f t="shared" si="1"/>
        <v>0</v>
      </c>
      <c r="D119" s="115"/>
      <c r="E119" s="116"/>
      <c r="F119" s="115"/>
      <c r="G119" s="123"/>
      <c r="H119" s="117"/>
      <c r="I119" s="210"/>
      <c r="J119" s="124"/>
    </row>
    <row r="120" spans="1:10" x14ac:dyDescent="0.25">
      <c r="A120" s="108"/>
      <c r="B120" s="109"/>
      <c r="C120" s="109">
        <f t="shared" si="1"/>
        <v>0</v>
      </c>
      <c r="D120" s="109"/>
      <c r="E120" s="110"/>
      <c r="F120" s="109"/>
      <c r="G120" s="121"/>
      <c r="H120" s="111"/>
      <c r="I120" s="209"/>
      <c r="J120" s="122"/>
    </row>
    <row r="121" spans="1:10" x14ac:dyDescent="0.25">
      <c r="A121" s="114"/>
      <c r="B121" s="115"/>
      <c r="C121" s="115">
        <f t="shared" si="1"/>
        <v>0</v>
      </c>
      <c r="D121" s="115"/>
      <c r="E121" s="116"/>
      <c r="F121" s="115"/>
      <c r="G121" s="123"/>
      <c r="H121" s="117"/>
      <c r="I121" s="210"/>
      <c r="J121" s="124"/>
    </row>
    <row r="122" spans="1:10" x14ac:dyDescent="0.25">
      <c r="A122" s="108"/>
      <c r="B122" s="109"/>
      <c r="C122" s="109">
        <f t="shared" si="1"/>
        <v>0</v>
      </c>
      <c r="D122" s="109"/>
      <c r="E122" s="110"/>
      <c r="F122" s="109"/>
      <c r="G122" s="121"/>
      <c r="H122" s="111"/>
      <c r="I122" s="209"/>
      <c r="J122" s="122"/>
    </row>
    <row r="123" spans="1:10" x14ac:dyDescent="0.25">
      <c r="A123" s="114"/>
      <c r="B123" s="115"/>
      <c r="C123" s="115">
        <f t="shared" si="1"/>
        <v>0</v>
      </c>
      <c r="D123" s="115"/>
      <c r="E123" s="116"/>
      <c r="F123" s="115"/>
      <c r="G123" s="123"/>
      <c r="H123" s="117"/>
      <c r="I123" s="210"/>
      <c r="J123" s="124"/>
    </row>
    <row r="124" spans="1:10" x14ac:dyDescent="0.25">
      <c r="A124" s="108"/>
      <c r="B124" s="109"/>
      <c r="C124" s="109">
        <f t="shared" si="1"/>
        <v>0</v>
      </c>
      <c r="D124" s="109"/>
      <c r="E124" s="110"/>
      <c r="F124" s="109"/>
      <c r="G124" s="121"/>
      <c r="H124" s="111"/>
      <c r="I124" s="209"/>
      <c r="J124" s="122"/>
    </row>
    <row r="125" spans="1:10" x14ac:dyDescent="0.25">
      <c r="A125" s="114"/>
      <c r="B125" s="115"/>
      <c r="C125" s="115">
        <f t="shared" si="1"/>
        <v>0</v>
      </c>
      <c r="D125" s="115"/>
      <c r="E125" s="116"/>
      <c r="F125" s="115"/>
      <c r="G125" s="123"/>
      <c r="H125" s="117"/>
      <c r="I125" s="210"/>
      <c r="J125" s="124"/>
    </row>
    <row r="126" spans="1:10" x14ac:dyDescent="0.25">
      <c r="A126" s="108"/>
      <c r="B126" s="109"/>
      <c r="C126" s="109">
        <f t="shared" si="1"/>
        <v>0</v>
      </c>
      <c r="D126" s="109"/>
      <c r="E126" s="110"/>
      <c r="F126" s="109"/>
      <c r="G126" s="121"/>
      <c r="H126" s="111"/>
      <c r="I126" s="209"/>
      <c r="J126" s="122"/>
    </row>
    <row r="127" spans="1:10" x14ac:dyDescent="0.25">
      <c r="A127" s="114"/>
      <c r="B127" s="115"/>
      <c r="C127" s="115">
        <f t="shared" si="1"/>
        <v>0</v>
      </c>
      <c r="D127" s="115"/>
      <c r="E127" s="116"/>
      <c r="F127" s="115"/>
      <c r="G127" s="123"/>
      <c r="H127" s="117"/>
      <c r="I127" s="210"/>
      <c r="J127" s="124"/>
    </row>
    <row r="128" spans="1:10" x14ac:dyDescent="0.25">
      <c r="A128" s="108"/>
      <c r="B128" s="109"/>
      <c r="C128" s="109">
        <f t="shared" si="1"/>
        <v>0</v>
      </c>
      <c r="D128" s="109"/>
      <c r="E128" s="110"/>
      <c r="F128" s="109"/>
      <c r="G128" s="121"/>
      <c r="H128" s="111"/>
      <c r="I128" s="209"/>
      <c r="J128" s="122"/>
    </row>
    <row r="129" spans="1:10" x14ac:dyDescent="0.25">
      <c r="A129" s="114"/>
      <c r="B129" s="115"/>
      <c r="C129" s="115">
        <f t="shared" si="1"/>
        <v>0</v>
      </c>
      <c r="D129" s="115"/>
      <c r="E129" s="116"/>
      <c r="F129" s="115"/>
      <c r="G129" s="123"/>
      <c r="H129" s="117"/>
      <c r="I129" s="210"/>
      <c r="J129" s="124"/>
    </row>
    <row r="130" spans="1:10" x14ac:dyDescent="0.25">
      <c r="A130" s="108"/>
      <c r="B130" s="109"/>
      <c r="C130" s="109">
        <f t="shared" si="1"/>
        <v>0</v>
      </c>
      <c r="D130" s="109"/>
      <c r="E130" s="110"/>
      <c r="F130" s="109"/>
      <c r="G130" s="121"/>
      <c r="H130" s="111"/>
      <c r="I130" s="209"/>
      <c r="J130" s="122"/>
    </row>
    <row r="131" spans="1:10" x14ac:dyDescent="0.25">
      <c r="A131" s="114"/>
      <c r="B131" s="115"/>
      <c r="C131" s="115">
        <f t="shared" si="1"/>
        <v>0</v>
      </c>
      <c r="D131" s="115"/>
      <c r="E131" s="116"/>
      <c r="F131" s="115"/>
      <c r="G131" s="123"/>
      <c r="H131" s="117"/>
      <c r="I131" s="210"/>
      <c r="J131" s="124"/>
    </row>
    <row r="132" spans="1:10" x14ac:dyDescent="0.25">
      <c r="A132" s="108"/>
      <c r="B132" s="109"/>
      <c r="C132" s="109">
        <f t="shared" si="1"/>
        <v>0</v>
      </c>
      <c r="D132" s="109"/>
      <c r="E132" s="110"/>
      <c r="F132" s="109"/>
      <c r="G132" s="121"/>
      <c r="H132" s="111"/>
      <c r="I132" s="209"/>
      <c r="J132" s="122"/>
    </row>
    <row r="133" spans="1:10" x14ac:dyDescent="0.25">
      <c r="A133" s="114"/>
      <c r="B133" s="115"/>
      <c r="C133" s="115">
        <f t="shared" si="1"/>
        <v>0</v>
      </c>
      <c r="D133" s="115"/>
      <c r="E133" s="116"/>
      <c r="F133" s="115"/>
      <c r="G133" s="123"/>
      <c r="H133" s="117"/>
      <c r="I133" s="210"/>
      <c r="J133" s="124"/>
    </row>
    <row r="134" spans="1:10" x14ac:dyDescent="0.25">
      <c r="A134" s="108"/>
      <c r="B134" s="109"/>
      <c r="C134" s="109">
        <f t="shared" si="1"/>
        <v>0</v>
      </c>
      <c r="D134" s="109"/>
      <c r="E134" s="110"/>
      <c r="F134" s="109"/>
      <c r="G134" s="121"/>
      <c r="H134" s="111"/>
      <c r="I134" s="209"/>
      <c r="J134" s="122"/>
    </row>
    <row r="135" spans="1:10" x14ac:dyDescent="0.25">
      <c r="A135" s="114"/>
      <c r="B135" s="115"/>
      <c r="C135" s="115">
        <f t="shared" si="1"/>
        <v>0</v>
      </c>
      <c r="D135" s="115"/>
      <c r="E135" s="116"/>
      <c r="F135" s="115"/>
      <c r="G135" s="123"/>
      <c r="H135" s="117"/>
      <c r="I135" s="210"/>
      <c r="J135" s="124"/>
    </row>
    <row r="136" spans="1:10" x14ac:dyDescent="0.25">
      <c r="A136" s="108"/>
      <c r="B136" s="109"/>
      <c r="C136" s="109">
        <f t="shared" ref="C136:C150" si="2">A136*B136</f>
        <v>0</v>
      </c>
      <c r="D136" s="109"/>
      <c r="E136" s="110"/>
      <c r="F136" s="109"/>
      <c r="G136" s="121"/>
      <c r="H136" s="111"/>
      <c r="I136" s="209"/>
      <c r="J136" s="122"/>
    </row>
    <row r="137" spans="1:10" x14ac:dyDescent="0.25">
      <c r="A137" s="114"/>
      <c r="B137" s="115"/>
      <c r="C137" s="115">
        <f t="shared" si="2"/>
        <v>0</v>
      </c>
      <c r="D137" s="115"/>
      <c r="E137" s="116"/>
      <c r="F137" s="115"/>
      <c r="G137" s="123"/>
      <c r="H137" s="117"/>
      <c r="I137" s="210"/>
      <c r="J137" s="124"/>
    </row>
    <row r="138" spans="1:10" x14ac:dyDescent="0.25">
      <c r="A138" s="108"/>
      <c r="B138" s="109"/>
      <c r="C138" s="109">
        <f t="shared" si="2"/>
        <v>0</v>
      </c>
      <c r="D138" s="109"/>
      <c r="E138" s="110"/>
      <c r="F138" s="109"/>
      <c r="G138" s="121"/>
      <c r="H138" s="111"/>
      <c r="I138" s="209"/>
      <c r="J138" s="122"/>
    </row>
    <row r="139" spans="1:10" x14ac:dyDescent="0.25">
      <c r="A139" s="114"/>
      <c r="B139" s="115"/>
      <c r="C139" s="115">
        <f t="shared" si="2"/>
        <v>0</v>
      </c>
      <c r="D139" s="115"/>
      <c r="E139" s="116"/>
      <c r="F139" s="115"/>
      <c r="G139" s="123"/>
      <c r="H139" s="117"/>
      <c r="I139" s="210"/>
      <c r="J139" s="124"/>
    </row>
    <row r="140" spans="1:10" x14ac:dyDescent="0.25">
      <c r="A140" s="108"/>
      <c r="B140" s="109"/>
      <c r="C140" s="109">
        <f t="shared" si="2"/>
        <v>0</v>
      </c>
      <c r="D140" s="109"/>
      <c r="E140" s="110"/>
      <c r="F140" s="109"/>
      <c r="G140" s="121"/>
      <c r="H140" s="111"/>
      <c r="I140" s="209"/>
      <c r="J140" s="122"/>
    </row>
    <row r="141" spans="1:10" x14ac:dyDescent="0.25">
      <c r="A141" s="114"/>
      <c r="B141" s="115"/>
      <c r="C141" s="115">
        <f t="shared" si="2"/>
        <v>0</v>
      </c>
      <c r="D141" s="115"/>
      <c r="E141" s="116"/>
      <c r="F141" s="115"/>
      <c r="G141" s="123"/>
      <c r="H141" s="117"/>
      <c r="I141" s="210"/>
      <c r="J141" s="124"/>
    </row>
    <row r="142" spans="1:10" x14ac:dyDescent="0.25">
      <c r="A142" s="108"/>
      <c r="B142" s="109"/>
      <c r="C142" s="109">
        <f t="shared" si="2"/>
        <v>0</v>
      </c>
      <c r="D142" s="109"/>
      <c r="E142" s="110"/>
      <c r="F142" s="109"/>
      <c r="G142" s="121"/>
      <c r="H142" s="111"/>
      <c r="I142" s="209"/>
      <c r="J142" s="122"/>
    </row>
    <row r="143" spans="1:10" x14ac:dyDescent="0.25">
      <c r="A143" s="114"/>
      <c r="B143" s="115"/>
      <c r="C143" s="115">
        <f t="shared" si="2"/>
        <v>0</v>
      </c>
      <c r="D143" s="115"/>
      <c r="E143" s="116"/>
      <c r="F143" s="115"/>
      <c r="G143" s="123"/>
      <c r="H143" s="117"/>
      <c r="I143" s="210"/>
      <c r="J143" s="124"/>
    </row>
    <row r="144" spans="1:10" x14ac:dyDescent="0.25">
      <c r="A144" s="108"/>
      <c r="B144" s="109"/>
      <c r="C144" s="109">
        <f t="shared" si="2"/>
        <v>0</v>
      </c>
      <c r="D144" s="109"/>
      <c r="E144" s="110"/>
      <c r="F144" s="109"/>
      <c r="G144" s="121"/>
      <c r="H144" s="111"/>
      <c r="I144" s="209"/>
      <c r="J144" s="122"/>
    </row>
    <row r="145" spans="1:10" x14ac:dyDescent="0.25">
      <c r="A145" s="114"/>
      <c r="B145" s="115"/>
      <c r="C145" s="115">
        <f t="shared" si="2"/>
        <v>0</v>
      </c>
      <c r="D145" s="115"/>
      <c r="E145" s="116"/>
      <c r="F145" s="115"/>
      <c r="G145" s="123"/>
      <c r="H145" s="117"/>
      <c r="I145" s="210"/>
      <c r="J145" s="124"/>
    </row>
    <row r="146" spans="1:10" x14ac:dyDescent="0.25">
      <c r="A146" s="108"/>
      <c r="B146" s="109"/>
      <c r="C146" s="109">
        <f t="shared" si="2"/>
        <v>0</v>
      </c>
      <c r="D146" s="109"/>
      <c r="E146" s="110"/>
      <c r="F146" s="109"/>
      <c r="G146" s="121"/>
      <c r="H146" s="111"/>
      <c r="I146" s="209"/>
      <c r="J146" s="122"/>
    </row>
    <row r="147" spans="1:10" x14ac:dyDescent="0.25">
      <c r="A147" s="114"/>
      <c r="B147" s="115"/>
      <c r="C147" s="115">
        <f t="shared" si="2"/>
        <v>0</v>
      </c>
      <c r="D147" s="115"/>
      <c r="E147" s="116"/>
      <c r="F147" s="115"/>
      <c r="G147" s="123"/>
      <c r="H147" s="117"/>
      <c r="I147" s="210"/>
      <c r="J147" s="124"/>
    </row>
    <row r="148" spans="1:10" x14ac:dyDescent="0.25">
      <c r="A148" s="108"/>
      <c r="B148" s="109"/>
      <c r="C148" s="109">
        <f t="shared" si="2"/>
        <v>0</v>
      </c>
      <c r="D148" s="109"/>
      <c r="E148" s="110"/>
      <c r="F148" s="109"/>
      <c r="G148" s="121"/>
      <c r="H148" s="111"/>
      <c r="I148" s="209"/>
      <c r="J148" s="122"/>
    </row>
    <row r="149" spans="1:10" x14ac:dyDescent="0.25">
      <c r="A149" s="114"/>
      <c r="B149" s="115"/>
      <c r="C149" s="115">
        <f t="shared" si="2"/>
        <v>0</v>
      </c>
      <c r="D149" s="115"/>
      <c r="E149" s="116"/>
      <c r="F149" s="115"/>
      <c r="G149" s="123"/>
      <c r="H149" s="117"/>
      <c r="I149" s="210"/>
      <c r="J149" s="124"/>
    </row>
    <row r="150" spans="1:10" x14ac:dyDescent="0.25">
      <c r="A150" s="108"/>
      <c r="B150" s="109"/>
      <c r="C150" s="125">
        <f t="shared" si="2"/>
        <v>0</v>
      </c>
      <c r="D150" s="125"/>
      <c r="E150" s="110"/>
      <c r="F150" s="109"/>
      <c r="G150" s="121"/>
      <c r="H150" s="126"/>
      <c r="I150" s="209"/>
      <c r="J150" s="122"/>
    </row>
  </sheetData>
  <mergeCells count="2">
    <mergeCell ref="A1:B3"/>
    <mergeCell ref="G1:I3"/>
  </mergeCells>
  <printOptions horizontalCentered="1" verticalCentered="1"/>
  <pageMargins left="0.70866141732283505" right="0.70866141732283505" top="0.74803149606299202" bottom="0.74803149606299202" header="0.31496062992126" footer="0.31496062992126"/>
  <pageSetup paperSize="9" scale="15" orientation="landscape"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0"/>
  <sheetViews>
    <sheetView showGridLines="0" rightToLeft="1" zoomScale="70" zoomScaleNormal="70" workbookViewId="0">
      <pane xSplit="1" ySplit="4" topLeftCell="B71" activePane="bottomRight" state="frozen"/>
      <selection pane="topRight" activeCell="B1" sqref="B1"/>
      <selection pane="bottomLeft" activeCell="A6" sqref="A6"/>
      <selection pane="bottomRight" activeCell="C78" sqref="C78"/>
    </sheetView>
  </sheetViews>
  <sheetFormatPr defaultRowHeight="21" x14ac:dyDescent="0.25"/>
  <cols>
    <col min="1" max="1" width="20.5703125" style="33" customWidth="1"/>
    <col min="2" max="2" width="22" style="33" customWidth="1"/>
    <col min="3" max="4" width="22.42578125" style="34" customWidth="1"/>
    <col min="5" max="6" width="32.140625" style="34" bestFit="1" customWidth="1"/>
    <col min="7" max="7" width="26.140625" style="34" customWidth="1"/>
    <col min="8" max="8" width="22.85546875" style="34" customWidth="1"/>
    <col min="9" max="9" width="16.7109375" style="211" customWidth="1"/>
    <col min="10" max="10" width="36.5703125" style="35" customWidth="1"/>
    <col min="11" max="11" width="56.28515625" style="35" bestFit="1" customWidth="1"/>
  </cols>
  <sheetData>
    <row r="1" spans="1:11" ht="22.5" customHeight="1" x14ac:dyDescent="0.25">
      <c r="A1" s="471" t="s">
        <v>103</v>
      </c>
      <c r="B1" s="472"/>
      <c r="E1" s="136" t="s">
        <v>106</v>
      </c>
      <c r="F1" s="105">
        <f>SUM(C5:C150)</f>
        <v>621155</v>
      </c>
      <c r="G1" s="487" t="s">
        <v>111</v>
      </c>
      <c r="H1" s="488"/>
      <c r="I1" s="488"/>
    </row>
    <row r="2" spans="1:11" ht="22.5" customHeight="1" x14ac:dyDescent="0.25">
      <c r="A2" s="473"/>
      <c r="B2" s="474"/>
      <c r="E2" s="137" t="s">
        <v>107</v>
      </c>
      <c r="F2" s="131">
        <f>SUM(H5:H150)</f>
        <v>621155</v>
      </c>
      <c r="G2" s="487"/>
      <c r="H2" s="488"/>
      <c r="I2" s="488"/>
    </row>
    <row r="3" spans="1:11" ht="22.5" customHeight="1" thickBot="1" x14ac:dyDescent="0.3">
      <c r="A3" s="475"/>
      <c r="B3" s="476"/>
      <c r="E3" s="138" t="s">
        <v>108</v>
      </c>
      <c r="F3" s="132">
        <f>F1-F2</f>
        <v>0</v>
      </c>
      <c r="G3" s="489"/>
      <c r="H3" s="490"/>
      <c r="I3" s="490"/>
    </row>
    <row r="4" spans="1:11" ht="47.25" customHeight="1" x14ac:dyDescent="0.25">
      <c r="A4" s="100" t="s">
        <v>1</v>
      </c>
      <c r="B4" s="101" t="s">
        <v>2</v>
      </c>
      <c r="C4" s="102" t="s">
        <v>3</v>
      </c>
      <c r="D4" s="102" t="s">
        <v>139</v>
      </c>
      <c r="E4" s="102" t="s">
        <v>16</v>
      </c>
      <c r="F4" s="102" t="s">
        <v>92</v>
      </c>
      <c r="G4" s="102" t="s">
        <v>26</v>
      </c>
      <c r="H4" s="103" t="s">
        <v>100</v>
      </c>
      <c r="I4" s="208" t="s">
        <v>101</v>
      </c>
      <c r="J4" s="105" t="s">
        <v>102</v>
      </c>
      <c r="K4" s="105" t="s">
        <v>256</v>
      </c>
    </row>
    <row r="5" spans="1:11" x14ac:dyDescent="0.25">
      <c r="A5" s="108">
        <v>1080</v>
      </c>
      <c r="B5" s="109">
        <v>20</v>
      </c>
      <c r="C5" s="109">
        <f>A5*B5</f>
        <v>21600</v>
      </c>
      <c r="D5" s="109"/>
      <c r="E5" s="110">
        <v>44979</v>
      </c>
      <c r="F5" s="109"/>
      <c r="G5" s="121" t="s">
        <v>87</v>
      </c>
      <c r="H5" s="111"/>
      <c r="I5" s="209"/>
      <c r="J5" s="122"/>
      <c r="K5" s="122"/>
    </row>
    <row r="6" spans="1:11" x14ac:dyDescent="0.25">
      <c r="A6" s="114">
        <v>245</v>
      </c>
      <c r="B6" s="115">
        <v>170</v>
      </c>
      <c r="C6" s="115">
        <f>A6*B6</f>
        <v>41650</v>
      </c>
      <c r="D6" s="115"/>
      <c r="E6" s="116">
        <v>44980</v>
      </c>
      <c r="F6" s="115"/>
      <c r="G6" s="123" t="s">
        <v>70</v>
      </c>
      <c r="H6" s="117"/>
      <c r="I6" s="210"/>
      <c r="J6" s="124"/>
      <c r="K6" s="124"/>
    </row>
    <row r="7" spans="1:11" x14ac:dyDescent="0.25">
      <c r="A7" s="108">
        <v>8</v>
      </c>
      <c r="B7" s="109">
        <v>230</v>
      </c>
      <c r="C7" s="109">
        <f t="shared" ref="C7:C71" si="0">A7*B7</f>
        <v>1840</v>
      </c>
      <c r="D7" s="109"/>
      <c r="E7" s="110">
        <v>44980</v>
      </c>
      <c r="F7" s="109"/>
      <c r="G7" s="121" t="s">
        <v>24</v>
      </c>
      <c r="H7" s="111"/>
      <c r="I7" s="209"/>
      <c r="J7" s="122"/>
      <c r="K7" s="122"/>
    </row>
    <row r="8" spans="1:11" x14ac:dyDescent="0.25">
      <c r="A8" s="114">
        <v>55</v>
      </c>
      <c r="B8" s="115">
        <v>200</v>
      </c>
      <c r="C8" s="115">
        <f t="shared" si="0"/>
        <v>11000</v>
      </c>
      <c r="D8" s="115"/>
      <c r="E8" s="116">
        <v>44982</v>
      </c>
      <c r="F8" s="115" t="s">
        <v>88</v>
      </c>
      <c r="G8" s="123" t="s">
        <v>89</v>
      </c>
      <c r="H8" s="117"/>
      <c r="I8" s="210"/>
      <c r="J8" s="124"/>
      <c r="K8" s="124"/>
    </row>
    <row r="9" spans="1:11" x14ac:dyDescent="0.25">
      <c r="A9" s="108">
        <v>30</v>
      </c>
      <c r="B9" s="109">
        <v>95</v>
      </c>
      <c r="C9" s="109">
        <f t="shared" si="0"/>
        <v>2850</v>
      </c>
      <c r="D9" s="109"/>
      <c r="E9" s="110">
        <v>44982</v>
      </c>
      <c r="F9" s="109" t="s">
        <v>63</v>
      </c>
      <c r="G9" s="121" t="s">
        <v>89</v>
      </c>
      <c r="H9" s="111"/>
      <c r="I9" s="209"/>
      <c r="J9" s="122"/>
      <c r="K9" s="122"/>
    </row>
    <row r="10" spans="1:11" x14ac:dyDescent="0.25">
      <c r="A10" s="114">
        <v>6</v>
      </c>
      <c r="B10" s="115">
        <v>200</v>
      </c>
      <c r="C10" s="115">
        <f t="shared" si="0"/>
        <v>1200</v>
      </c>
      <c r="D10" s="115"/>
      <c r="E10" s="116">
        <v>44983</v>
      </c>
      <c r="F10" s="115" t="s">
        <v>71</v>
      </c>
      <c r="G10" s="123" t="s">
        <v>89</v>
      </c>
      <c r="H10" s="117"/>
      <c r="I10" s="210"/>
      <c r="J10" s="124"/>
      <c r="K10" s="124"/>
    </row>
    <row r="11" spans="1:11" x14ac:dyDescent="0.25">
      <c r="A11" s="108">
        <v>6</v>
      </c>
      <c r="B11" s="109">
        <v>95</v>
      </c>
      <c r="C11" s="109">
        <f t="shared" si="0"/>
        <v>570</v>
      </c>
      <c r="D11" s="109"/>
      <c r="E11" s="110">
        <v>44983</v>
      </c>
      <c r="F11" s="109" t="s">
        <v>63</v>
      </c>
      <c r="G11" s="121" t="s">
        <v>90</v>
      </c>
      <c r="H11" s="111"/>
      <c r="I11" s="209"/>
      <c r="J11" s="122"/>
      <c r="K11" s="122"/>
    </row>
    <row r="12" spans="1:11" x14ac:dyDescent="0.25">
      <c r="A12" s="114">
        <v>260</v>
      </c>
      <c r="B12" s="115">
        <v>275</v>
      </c>
      <c r="C12" s="115">
        <f t="shared" si="0"/>
        <v>71500</v>
      </c>
      <c r="D12" s="115"/>
      <c r="E12" s="116">
        <v>45013</v>
      </c>
      <c r="F12" s="115" t="s">
        <v>71</v>
      </c>
      <c r="G12" s="123" t="s">
        <v>91</v>
      </c>
      <c r="H12" s="117"/>
      <c r="I12" s="210"/>
      <c r="J12" s="124"/>
      <c r="K12" s="124"/>
    </row>
    <row r="13" spans="1:11" x14ac:dyDescent="0.25">
      <c r="A13" s="108">
        <v>135</v>
      </c>
      <c r="B13" s="109">
        <v>95</v>
      </c>
      <c r="C13" s="109">
        <f t="shared" si="0"/>
        <v>12825</v>
      </c>
      <c r="D13" s="109"/>
      <c r="E13" s="110">
        <v>45013</v>
      </c>
      <c r="F13" s="109" t="s">
        <v>63</v>
      </c>
      <c r="G13" s="121" t="s">
        <v>91</v>
      </c>
      <c r="H13" s="111"/>
      <c r="I13" s="209"/>
      <c r="J13" s="122"/>
      <c r="K13" s="122"/>
    </row>
    <row r="14" spans="1:11" x14ac:dyDescent="0.25">
      <c r="A14" s="114">
        <v>45</v>
      </c>
      <c r="B14" s="115">
        <v>275</v>
      </c>
      <c r="C14" s="115">
        <f t="shared" si="0"/>
        <v>12375</v>
      </c>
      <c r="D14" s="115"/>
      <c r="E14" s="116">
        <v>45032</v>
      </c>
      <c r="F14" s="115" t="s">
        <v>71</v>
      </c>
      <c r="G14" s="123" t="s">
        <v>39</v>
      </c>
      <c r="H14" s="117"/>
      <c r="I14" s="210"/>
      <c r="J14" s="124"/>
      <c r="K14" s="124"/>
    </row>
    <row r="15" spans="1:11" x14ac:dyDescent="0.25">
      <c r="A15" s="108">
        <v>25</v>
      </c>
      <c r="B15" s="109">
        <v>95</v>
      </c>
      <c r="C15" s="109">
        <f t="shared" si="0"/>
        <v>2375</v>
      </c>
      <c r="D15" s="109"/>
      <c r="E15" s="110">
        <v>45032</v>
      </c>
      <c r="F15" s="109" t="s">
        <v>63</v>
      </c>
      <c r="G15" s="121" t="s">
        <v>39</v>
      </c>
      <c r="H15" s="111"/>
      <c r="I15" s="209"/>
      <c r="J15" s="122"/>
      <c r="K15" s="122"/>
    </row>
    <row r="16" spans="1:11" x14ac:dyDescent="0.25">
      <c r="A16" s="114">
        <v>52</v>
      </c>
      <c r="B16" s="115">
        <v>280</v>
      </c>
      <c r="C16" s="115">
        <f t="shared" si="0"/>
        <v>14560</v>
      </c>
      <c r="D16" s="115"/>
      <c r="E16" s="116">
        <v>45053</v>
      </c>
      <c r="F16" s="115" t="s">
        <v>71</v>
      </c>
      <c r="G16" s="123" t="s">
        <v>40</v>
      </c>
      <c r="H16" s="117"/>
      <c r="I16" s="210"/>
      <c r="J16" s="124"/>
      <c r="K16" s="124"/>
    </row>
    <row r="17" spans="1:11" x14ac:dyDescent="0.25">
      <c r="A17" s="108">
        <v>25</v>
      </c>
      <c r="B17" s="109">
        <v>105</v>
      </c>
      <c r="C17" s="109">
        <f t="shared" si="0"/>
        <v>2625</v>
      </c>
      <c r="D17" s="109"/>
      <c r="E17" s="110">
        <v>45053</v>
      </c>
      <c r="F17" s="109" t="s">
        <v>63</v>
      </c>
      <c r="G17" s="121" t="s">
        <v>40</v>
      </c>
      <c r="H17" s="111"/>
      <c r="I17" s="209"/>
      <c r="J17" s="122"/>
      <c r="K17" s="122"/>
    </row>
    <row r="18" spans="1:11" x14ac:dyDescent="0.25">
      <c r="A18" s="114">
        <v>35</v>
      </c>
      <c r="B18" s="115">
        <v>280</v>
      </c>
      <c r="C18" s="115">
        <f t="shared" si="0"/>
        <v>9800</v>
      </c>
      <c r="D18" s="115"/>
      <c r="E18" s="116">
        <v>45092</v>
      </c>
      <c r="F18" s="115" t="s">
        <v>71</v>
      </c>
      <c r="G18" s="123" t="s">
        <v>94</v>
      </c>
      <c r="H18" s="117"/>
      <c r="I18" s="210"/>
      <c r="J18" s="124"/>
      <c r="K18" s="124"/>
    </row>
    <row r="19" spans="1:11" x14ac:dyDescent="0.25">
      <c r="A19" s="108">
        <v>20</v>
      </c>
      <c r="B19" s="109">
        <v>105</v>
      </c>
      <c r="C19" s="109">
        <f t="shared" si="0"/>
        <v>2100</v>
      </c>
      <c r="D19" s="109"/>
      <c r="E19" s="110">
        <v>45092</v>
      </c>
      <c r="F19" s="109" t="s">
        <v>63</v>
      </c>
      <c r="G19" s="121" t="s">
        <v>94</v>
      </c>
      <c r="H19" s="111"/>
      <c r="I19" s="209"/>
      <c r="J19" s="122"/>
      <c r="K19" s="122"/>
    </row>
    <row r="20" spans="1:11" x14ac:dyDescent="0.25">
      <c r="A20" s="114">
        <v>50</v>
      </c>
      <c r="B20" s="115">
        <v>285</v>
      </c>
      <c r="C20" s="115">
        <f t="shared" si="0"/>
        <v>14250</v>
      </c>
      <c r="D20" s="115"/>
      <c r="E20" s="116">
        <v>45180</v>
      </c>
      <c r="F20" s="115" t="s">
        <v>71</v>
      </c>
      <c r="G20" s="123" t="s">
        <v>59</v>
      </c>
      <c r="H20" s="117"/>
      <c r="I20" s="210"/>
      <c r="J20" s="124"/>
      <c r="K20" s="124"/>
    </row>
    <row r="21" spans="1:11" x14ac:dyDescent="0.25">
      <c r="A21" s="108">
        <v>28</v>
      </c>
      <c r="B21" s="109">
        <v>110</v>
      </c>
      <c r="C21" s="109">
        <f t="shared" si="0"/>
        <v>3080</v>
      </c>
      <c r="D21" s="109"/>
      <c r="E21" s="110">
        <v>45180</v>
      </c>
      <c r="F21" s="109" t="s">
        <v>63</v>
      </c>
      <c r="G21" s="121" t="s">
        <v>59</v>
      </c>
      <c r="H21" s="111"/>
      <c r="I21" s="209"/>
      <c r="J21" s="122"/>
      <c r="K21" s="122"/>
    </row>
    <row r="22" spans="1:11" x14ac:dyDescent="0.25">
      <c r="A22" s="114">
        <v>27</v>
      </c>
      <c r="B22" s="115">
        <v>285</v>
      </c>
      <c r="C22" s="115">
        <f t="shared" si="0"/>
        <v>7695</v>
      </c>
      <c r="D22" s="115"/>
      <c r="E22" s="116">
        <v>45189</v>
      </c>
      <c r="F22" s="115" t="s">
        <v>71</v>
      </c>
      <c r="G22" s="123" t="s">
        <v>60</v>
      </c>
      <c r="H22" s="117"/>
      <c r="I22" s="210"/>
      <c r="J22" s="124"/>
      <c r="K22" s="124"/>
    </row>
    <row r="23" spans="1:11" x14ac:dyDescent="0.25">
      <c r="A23" s="108">
        <v>18</v>
      </c>
      <c r="B23" s="109">
        <v>110</v>
      </c>
      <c r="C23" s="109">
        <f t="shared" si="0"/>
        <v>1980</v>
      </c>
      <c r="D23" s="109"/>
      <c r="E23" s="110">
        <v>45189</v>
      </c>
      <c r="F23" s="109" t="s">
        <v>63</v>
      </c>
      <c r="G23" s="121" t="s">
        <v>60</v>
      </c>
      <c r="H23" s="111"/>
      <c r="I23" s="209"/>
      <c r="J23" s="122"/>
      <c r="K23" s="122"/>
    </row>
    <row r="24" spans="1:11" x14ac:dyDescent="0.25">
      <c r="A24" s="114">
        <v>50</v>
      </c>
      <c r="B24" s="115">
        <v>285</v>
      </c>
      <c r="C24" s="115">
        <f t="shared" si="0"/>
        <v>14250</v>
      </c>
      <c r="D24" s="115"/>
      <c r="E24" s="116">
        <v>45201</v>
      </c>
      <c r="F24" s="115" t="s">
        <v>71</v>
      </c>
      <c r="G24" s="123" t="s">
        <v>29</v>
      </c>
      <c r="H24" s="117"/>
      <c r="I24" s="210"/>
      <c r="J24" s="124"/>
      <c r="K24" s="124"/>
    </row>
    <row r="25" spans="1:11" x14ac:dyDescent="0.25">
      <c r="A25" s="108">
        <v>28</v>
      </c>
      <c r="B25" s="109">
        <v>110</v>
      </c>
      <c r="C25" s="109">
        <f t="shared" si="0"/>
        <v>3080</v>
      </c>
      <c r="D25" s="109"/>
      <c r="E25" s="110">
        <v>45201</v>
      </c>
      <c r="F25" s="109" t="s">
        <v>63</v>
      </c>
      <c r="G25" s="121" t="s">
        <v>29</v>
      </c>
      <c r="H25" s="111"/>
      <c r="I25" s="209"/>
      <c r="J25" s="122"/>
      <c r="K25" s="122"/>
    </row>
    <row r="26" spans="1:11" x14ac:dyDescent="0.25">
      <c r="A26" s="114">
        <v>27</v>
      </c>
      <c r="B26" s="115">
        <v>285</v>
      </c>
      <c r="C26" s="115">
        <f t="shared" si="0"/>
        <v>7695</v>
      </c>
      <c r="D26" s="115"/>
      <c r="E26" s="116">
        <v>45220</v>
      </c>
      <c r="F26" s="115" t="s">
        <v>64</v>
      </c>
      <c r="G26" s="123" t="s">
        <v>30</v>
      </c>
      <c r="H26" s="117"/>
      <c r="I26" s="210"/>
      <c r="J26" s="124"/>
      <c r="K26" s="124"/>
    </row>
    <row r="27" spans="1:11" x14ac:dyDescent="0.25">
      <c r="A27" s="108">
        <v>19</v>
      </c>
      <c r="B27" s="109">
        <v>110</v>
      </c>
      <c r="C27" s="109">
        <f t="shared" si="0"/>
        <v>2090</v>
      </c>
      <c r="D27" s="109"/>
      <c r="E27" s="110">
        <v>45220</v>
      </c>
      <c r="F27" s="109" t="s">
        <v>63</v>
      </c>
      <c r="G27" s="121" t="s">
        <v>30</v>
      </c>
      <c r="H27" s="111"/>
      <c r="I27" s="209"/>
      <c r="J27" s="122"/>
      <c r="K27" s="122"/>
    </row>
    <row r="28" spans="1:11" x14ac:dyDescent="0.25">
      <c r="A28" s="114">
        <v>50</v>
      </c>
      <c r="B28" s="115">
        <v>285</v>
      </c>
      <c r="C28" s="115">
        <f t="shared" si="0"/>
        <v>14250</v>
      </c>
      <c r="D28" s="115"/>
      <c r="E28" s="116">
        <v>45238</v>
      </c>
      <c r="F28" s="115" t="s">
        <v>64</v>
      </c>
      <c r="G28" s="123" t="s">
        <v>31</v>
      </c>
      <c r="H28" s="117"/>
      <c r="I28" s="210"/>
      <c r="J28" s="124"/>
      <c r="K28" s="124"/>
    </row>
    <row r="29" spans="1:11" x14ac:dyDescent="0.25">
      <c r="A29" s="108">
        <v>26</v>
      </c>
      <c r="B29" s="109">
        <v>110</v>
      </c>
      <c r="C29" s="109">
        <f t="shared" si="0"/>
        <v>2860</v>
      </c>
      <c r="D29" s="109"/>
      <c r="E29" s="110">
        <v>45238</v>
      </c>
      <c r="F29" s="109" t="s">
        <v>63</v>
      </c>
      <c r="G29" s="121" t="s">
        <v>31</v>
      </c>
      <c r="H29" s="111"/>
      <c r="I29" s="209"/>
      <c r="J29" s="122"/>
      <c r="K29" s="122"/>
    </row>
    <row r="30" spans="1:11" x14ac:dyDescent="0.25">
      <c r="A30" s="114">
        <v>26</v>
      </c>
      <c r="B30" s="115">
        <v>285</v>
      </c>
      <c r="C30" s="115">
        <f t="shared" si="0"/>
        <v>7410</v>
      </c>
      <c r="D30" s="115"/>
      <c r="E30" s="116">
        <v>45254</v>
      </c>
      <c r="F30" s="115" t="s">
        <v>64</v>
      </c>
      <c r="G30" s="123" t="s">
        <v>32</v>
      </c>
      <c r="H30" s="117"/>
      <c r="I30" s="210"/>
      <c r="J30" s="124"/>
      <c r="K30" s="124"/>
    </row>
    <row r="31" spans="1:11" x14ac:dyDescent="0.25">
      <c r="A31" s="108">
        <v>18</v>
      </c>
      <c r="B31" s="109">
        <v>110</v>
      </c>
      <c r="C31" s="109">
        <f t="shared" si="0"/>
        <v>1980</v>
      </c>
      <c r="D31" s="109"/>
      <c r="E31" s="110">
        <v>45254</v>
      </c>
      <c r="F31" s="109" t="s">
        <v>63</v>
      </c>
      <c r="G31" s="121" t="s">
        <v>32</v>
      </c>
      <c r="H31" s="111"/>
      <c r="I31" s="209"/>
      <c r="J31" s="122"/>
      <c r="K31" s="122"/>
    </row>
    <row r="32" spans="1:11" x14ac:dyDescent="0.25">
      <c r="A32" s="114">
        <v>55</v>
      </c>
      <c r="B32" s="115">
        <v>285</v>
      </c>
      <c r="C32" s="115">
        <f t="shared" si="0"/>
        <v>15675</v>
      </c>
      <c r="D32" s="115"/>
      <c r="E32" s="116">
        <v>45266</v>
      </c>
      <c r="F32" s="115" t="s">
        <v>64</v>
      </c>
      <c r="G32" s="123" t="s">
        <v>35</v>
      </c>
      <c r="H32" s="117"/>
      <c r="I32" s="210"/>
      <c r="J32" s="124"/>
      <c r="K32" s="124"/>
    </row>
    <row r="33" spans="1:11" x14ac:dyDescent="0.25">
      <c r="A33" s="108">
        <v>28</v>
      </c>
      <c r="B33" s="109">
        <v>110</v>
      </c>
      <c r="C33" s="109">
        <f t="shared" si="0"/>
        <v>3080</v>
      </c>
      <c r="D33" s="109"/>
      <c r="E33" s="110">
        <v>45266</v>
      </c>
      <c r="F33" s="109" t="s">
        <v>63</v>
      </c>
      <c r="G33" s="121" t="s">
        <v>35</v>
      </c>
      <c r="H33" s="111"/>
      <c r="I33" s="209"/>
      <c r="J33" s="122"/>
      <c r="K33" s="122"/>
    </row>
    <row r="34" spans="1:11" x14ac:dyDescent="0.25">
      <c r="A34" s="114">
        <v>26</v>
      </c>
      <c r="B34" s="115">
        <v>285</v>
      </c>
      <c r="C34" s="115">
        <f t="shared" si="0"/>
        <v>7410</v>
      </c>
      <c r="D34" s="115"/>
      <c r="E34" s="116">
        <v>45283</v>
      </c>
      <c r="F34" s="115" t="s">
        <v>64</v>
      </c>
      <c r="G34" s="123" t="s">
        <v>34</v>
      </c>
      <c r="H34" s="117"/>
      <c r="I34" s="210"/>
      <c r="J34" s="124"/>
      <c r="K34" s="124"/>
    </row>
    <row r="35" spans="1:11" x14ac:dyDescent="0.25">
      <c r="A35" s="108">
        <v>18</v>
      </c>
      <c r="B35" s="109">
        <v>110</v>
      </c>
      <c r="C35" s="109">
        <f t="shared" si="0"/>
        <v>1980</v>
      </c>
      <c r="D35" s="109"/>
      <c r="E35" s="110">
        <v>45283</v>
      </c>
      <c r="F35" s="109" t="s">
        <v>63</v>
      </c>
      <c r="G35" s="121" t="s">
        <v>34</v>
      </c>
      <c r="H35" s="111"/>
      <c r="I35" s="209"/>
      <c r="J35" s="122"/>
      <c r="K35" s="122"/>
    </row>
    <row r="36" spans="1:11" s="336" customFormat="1" ht="28.5" customHeight="1" x14ac:dyDescent="0.25">
      <c r="A36" s="333"/>
      <c r="B36" s="41"/>
      <c r="C36" s="41">
        <f t="shared" si="0"/>
        <v>0</v>
      </c>
      <c r="D36" s="41">
        <f>SUM(C5:C36)</f>
        <v>317635</v>
      </c>
      <c r="E36" s="60"/>
      <c r="F36" s="41"/>
      <c r="G36" s="63"/>
      <c r="H36" s="61">
        <v>195870</v>
      </c>
      <c r="I36" s="334"/>
      <c r="J36" s="335" t="s">
        <v>154</v>
      </c>
      <c r="K36" s="335" t="s">
        <v>154</v>
      </c>
    </row>
    <row r="37" spans="1:11" s="336" customFormat="1" ht="28.5" customHeight="1" x14ac:dyDescent="0.25">
      <c r="A37" s="337"/>
      <c r="B37" s="338"/>
      <c r="C37" s="338"/>
      <c r="D37" s="338"/>
      <c r="E37" s="339"/>
      <c r="F37" s="338"/>
      <c r="G37" s="340"/>
      <c r="H37" s="61">
        <v>121765</v>
      </c>
      <c r="I37" s="334">
        <v>2153</v>
      </c>
      <c r="J37" s="335">
        <v>45292</v>
      </c>
      <c r="K37" s="335">
        <v>45292</v>
      </c>
    </row>
    <row r="38" spans="1:11" x14ac:dyDescent="0.25">
      <c r="A38" s="108">
        <v>55</v>
      </c>
      <c r="B38" s="109">
        <v>330</v>
      </c>
      <c r="C38" s="109">
        <f t="shared" si="0"/>
        <v>18150</v>
      </c>
      <c r="D38" s="109"/>
      <c r="E38" s="110">
        <v>45312</v>
      </c>
      <c r="F38" s="109" t="s">
        <v>64</v>
      </c>
      <c r="G38" s="121" t="s">
        <v>33</v>
      </c>
    </row>
    <row r="39" spans="1:11" x14ac:dyDescent="0.25">
      <c r="A39" s="114">
        <v>30</v>
      </c>
      <c r="B39" s="115">
        <v>130</v>
      </c>
      <c r="C39" s="115">
        <f t="shared" si="0"/>
        <v>3900</v>
      </c>
      <c r="D39" s="115"/>
      <c r="E39" s="116">
        <v>45312</v>
      </c>
      <c r="F39" s="115" t="s">
        <v>63</v>
      </c>
      <c r="G39" s="123" t="s">
        <v>33</v>
      </c>
      <c r="H39" s="117">
        <v>50000</v>
      </c>
      <c r="I39" s="210">
        <v>3039</v>
      </c>
      <c r="J39" s="124">
        <v>45420</v>
      </c>
      <c r="K39" s="124">
        <v>45420</v>
      </c>
    </row>
    <row r="40" spans="1:11" x14ac:dyDescent="0.25">
      <c r="A40" s="108">
        <v>5</v>
      </c>
      <c r="B40" s="109">
        <v>130</v>
      </c>
      <c r="C40" s="109">
        <f t="shared" si="0"/>
        <v>650</v>
      </c>
      <c r="D40" s="109"/>
      <c r="E40" s="110">
        <v>45313</v>
      </c>
      <c r="F40" s="109" t="s">
        <v>63</v>
      </c>
      <c r="G40" s="121" t="s">
        <v>177</v>
      </c>
      <c r="H40" s="111">
        <v>50000</v>
      </c>
      <c r="I40" s="209">
        <v>3072</v>
      </c>
      <c r="J40" s="122">
        <v>45425</v>
      </c>
      <c r="K40" s="122">
        <v>45425</v>
      </c>
    </row>
    <row r="41" spans="1:11" x14ac:dyDescent="0.25">
      <c r="A41" s="114">
        <v>27</v>
      </c>
      <c r="B41" s="115">
        <v>330</v>
      </c>
      <c r="C41" s="115">
        <f t="shared" si="0"/>
        <v>8910</v>
      </c>
      <c r="D41" s="115"/>
      <c r="E41" s="116">
        <v>45335</v>
      </c>
      <c r="F41" s="115" t="s">
        <v>64</v>
      </c>
      <c r="G41" s="123" t="s">
        <v>57</v>
      </c>
      <c r="H41" s="117">
        <v>50000</v>
      </c>
      <c r="I41" s="210">
        <v>3147</v>
      </c>
      <c r="J41" s="124">
        <v>45433</v>
      </c>
      <c r="K41" s="124">
        <v>45433</v>
      </c>
    </row>
    <row r="42" spans="1:11" x14ac:dyDescent="0.25">
      <c r="A42" s="108">
        <v>13</v>
      </c>
      <c r="B42" s="109">
        <v>130</v>
      </c>
      <c r="C42" s="109">
        <f t="shared" si="0"/>
        <v>1690</v>
      </c>
      <c r="D42" s="109"/>
      <c r="E42" s="110">
        <v>45335</v>
      </c>
      <c r="F42" s="109" t="s">
        <v>63</v>
      </c>
      <c r="G42" s="121" t="s">
        <v>57</v>
      </c>
      <c r="H42" s="111">
        <v>50000</v>
      </c>
      <c r="I42" s="209">
        <v>3579</v>
      </c>
      <c r="J42" s="122">
        <v>45488</v>
      </c>
      <c r="K42" s="122">
        <v>45488</v>
      </c>
    </row>
    <row r="43" spans="1:11" x14ac:dyDescent="0.25">
      <c r="A43" s="114">
        <v>55</v>
      </c>
      <c r="B43" s="115">
        <v>330</v>
      </c>
      <c r="C43" s="115">
        <f t="shared" si="0"/>
        <v>18150</v>
      </c>
      <c r="D43" s="115"/>
      <c r="E43" s="116">
        <v>45344</v>
      </c>
      <c r="F43" s="115" t="s">
        <v>64</v>
      </c>
      <c r="G43" s="123" t="s">
        <v>65</v>
      </c>
      <c r="H43" s="117">
        <v>50000</v>
      </c>
      <c r="I43" s="210">
        <v>3674</v>
      </c>
      <c r="J43" s="124">
        <v>45498</v>
      </c>
      <c r="K43" s="124">
        <v>45498</v>
      </c>
    </row>
    <row r="44" spans="1:11" x14ac:dyDescent="0.25">
      <c r="A44" s="108">
        <v>28</v>
      </c>
      <c r="B44" s="109">
        <v>130</v>
      </c>
      <c r="C44" s="109">
        <f t="shared" si="0"/>
        <v>3640</v>
      </c>
      <c r="D44" s="109"/>
      <c r="E44" s="110">
        <v>45344</v>
      </c>
      <c r="F44" s="109" t="s">
        <v>63</v>
      </c>
      <c r="G44" s="121" t="s">
        <v>65</v>
      </c>
      <c r="H44" s="111">
        <v>50000</v>
      </c>
      <c r="I44" s="209">
        <v>4216</v>
      </c>
      <c r="J44" s="122">
        <v>45564</v>
      </c>
      <c r="K44" s="122">
        <v>45564</v>
      </c>
    </row>
    <row r="45" spans="1:11" x14ac:dyDescent="0.25">
      <c r="A45" s="114">
        <v>27</v>
      </c>
      <c r="B45" s="115">
        <v>330</v>
      </c>
      <c r="C45" s="115">
        <f t="shared" si="0"/>
        <v>8910</v>
      </c>
      <c r="D45" s="115"/>
      <c r="E45" s="116">
        <v>45356</v>
      </c>
      <c r="F45" s="115" t="s">
        <v>64</v>
      </c>
      <c r="G45" s="123" t="s">
        <v>61</v>
      </c>
      <c r="H45" s="117"/>
      <c r="I45" s="210"/>
      <c r="J45" s="124"/>
      <c r="K45" s="124"/>
    </row>
    <row r="46" spans="1:11" x14ac:dyDescent="0.25">
      <c r="A46" s="108">
        <v>18</v>
      </c>
      <c r="B46" s="109">
        <v>130</v>
      </c>
      <c r="C46" s="109">
        <f t="shared" si="0"/>
        <v>2340</v>
      </c>
      <c r="D46" s="109"/>
      <c r="E46" s="110">
        <v>45356</v>
      </c>
      <c r="F46" s="109" t="s">
        <v>63</v>
      </c>
      <c r="G46" s="121" t="s">
        <v>61</v>
      </c>
      <c r="H46" s="111"/>
      <c r="I46" s="209"/>
      <c r="J46" s="122"/>
      <c r="K46" s="122"/>
    </row>
    <row r="47" spans="1:11" x14ac:dyDescent="0.25">
      <c r="A47" s="114">
        <v>55</v>
      </c>
      <c r="B47" s="115">
        <v>330</v>
      </c>
      <c r="C47" s="115">
        <f t="shared" si="0"/>
        <v>18150</v>
      </c>
      <c r="D47" s="115"/>
      <c r="E47" s="116">
        <v>45365</v>
      </c>
      <c r="F47" s="115" t="s">
        <v>64</v>
      </c>
      <c r="G47" s="123" t="s">
        <v>69</v>
      </c>
      <c r="H47" s="117"/>
      <c r="I47" s="210"/>
      <c r="J47" s="124"/>
      <c r="K47" s="124"/>
    </row>
    <row r="48" spans="1:11" x14ac:dyDescent="0.25">
      <c r="A48" s="108">
        <v>27</v>
      </c>
      <c r="B48" s="109">
        <v>130</v>
      </c>
      <c r="C48" s="109">
        <f t="shared" si="0"/>
        <v>3510</v>
      </c>
      <c r="D48" s="109"/>
      <c r="E48" s="110">
        <v>45365</v>
      </c>
      <c r="F48" s="109" t="s">
        <v>63</v>
      </c>
      <c r="G48" s="121" t="s">
        <v>69</v>
      </c>
      <c r="H48" s="111"/>
      <c r="I48" s="209"/>
      <c r="J48" s="122"/>
      <c r="K48" s="122"/>
    </row>
    <row r="49" spans="1:11" x14ac:dyDescent="0.25">
      <c r="A49" s="114">
        <v>26</v>
      </c>
      <c r="B49" s="115">
        <v>330</v>
      </c>
      <c r="C49" s="115">
        <f t="shared" si="0"/>
        <v>8580</v>
      </c>
      <c r="D49" s="115"/>
      <c r="E49" s="116">
        <v>45389</v>
      </c>
      <c r="F49" s="115" t="s">
        <v>64</v>
      </c>
      <c r="G49" s="123" t="s">
        <v>43</v>
      </c>
      <c r="H49" s="117"/>
      <c r="I49" s="210"/>
      <c r="J49" s="124"/>
      <c r="K49" s="124"/>
    </row>
    <row r="50" spans="1:11" x14ac:dyDescent="0.25">
      <c r="A50" s="108">
        <v>17</v>
      </c>
      <c r="B50" s="109">
        <v>130</v>
      </c>
      <c r="C50" s="109">
        <f t="shared" si="0"/>
        <v>2210</v>
      </c>
      <c r="D50" s="109"/>
      <c r="E50" s="110">
        <v>45389</v>
      </c>
      <c r="F50" s="109" t="s">
        <v>63</v>
      </c>
      <c r="G50" s="121" t="s">
        <v>43</v>
      </c>
      <c r="H50" s="111"/>
      <c r="I50" s="209"/>
      <c r="J50" s="122"/>
      <c r="K50" s="122"/>
    </row>
    <row r="51" spans="1:11" x14ac:dyDescent="0.25">
      <c r="A51" s="114">
        <v>53</v>
      </c>
      <c r="B51" s="115">
        <v>330</v>
      </c>
      <c r="C51" s="115">
        <f t="shared" si="0"/>
        <v>17490</v>
      </c>
      <c r="D51" s="115"/>
      <c r="E51" s="116">
        <v>45405</v>
      </c>
      <c r="F51" s="115" t="s">
        <v>64</v>
      </c>
      <c r="G51" s="123" t="s">
        <v>44</v>
      </c>
      <c r="H51" s="117"/>
      <c r="I51" s="210"/>
      <c r="J51" s="124"/>
      <c r="K51" s="124"/>
    </row>
    <row r="52" spans="1:11" x14ac:dyDescent="0.25">
      <c r="A52" s="108">
        <v>27</v>
      </c>
      <c r="B52" s="109">
        <v>130</v>
      </c>
      <c r="C52" s="109">
        <f t="shared" si="0"/>
        <v>3510</v>
      </c>
      <c r="D52" s="109"/>
      <c r="E52" s="110">
        <v>45405</v>
      </c>
      <c r="F52" s="109" t="s">
        <v>63</v>
      </c>
      <c r="G52" s="121" t="s">
        <v>44</v>
      </c>
      <c r="H52" s="111"/>
      <c r="I52" s="209"/>
      <c r="J52" s="122"/>
      <c r="K52" s="122"/>
    </row>
    <row r="53" spans="1:11" x14ac:dyDescent="0.25">
      <c r="A53" s="114">
        <v>26</v>
      </c>
      <c r="B53" s="115">
        <v>330</v>
      </c>
      <c r="C53" s="115">
        <f t="shared" si="0"/>
        <v>8580</v>
      </c>
      <c r="D53" s="115"/>
      <c r="E53" s="116">
        <v>45420</v>
      </c>
      <c r="F53" s="115" t="s">
        <v>64</v>
      </c>
      <c r="G53" s="123" t="s">
        <v>45</v>
      </c>
      <c r="H53" s="117"/>
      <c r="I53" s="210"/>
      <c r="J53" s="124"/>
      <c r="K53" s="124"/>
    </row>
    <row r="54" spans="1:11" x14ac:dyDescent="0.25">
      <c r="A54" s="108">
        <v>17</v>
      </c>
      <c r="B54" s="109">
        <v>130</v>
      </c>
      <c r="C54" s="109">
        <f t="shared" si="0"/>
        <v>2210</v>
      </c>
      <c r="D54" s="109"/>
      <c r="E54" s="110">
        <v>45420</v>
      </c>
      <c r="F54" s="109" t="s">
        <v>63</v>
      </c>
      <c r="G54" s="121" t="s">
        <v>45</v>
      </c>
      <c r="H54" s="111"/>
      <c r="I54" s="209"/>
      <c r="J54" s="122"/>
      <c r="K54" s="122"/>
    </row>
    <row r="55" spans="1:11" x14ac:dyDescent="0.25">
      <c r="A55" s="114">
        <v>53</v>
      </c>
      <c r="B55" s="115">
        <v>330</v>
      </c>
      <c r="C55" s="115">
        <f t="shared" si="0"/>
        <v>17490</v>
      </c>
      <c r="D55" s="115"/>
      <c r="E55" s="116">
        <v>45428</v>
      </c>
      <c r="F55" s="115" t="s">
        <v>64</v>
      </c>
      <c r="G55" s="123" t="s">
        <v>46</v>
      </c>
      <c r="H55" s="117"/>
      <c r="I55" s="210"/>
      <c r="J55" s="124"/>
      <c r="K55" s="124"/>
    </row>
    <row r="56" spans="1:11" x14ac:dyDescent="0.25">
      <c r="A56" s="108">
        <v>27</v>
      </c>
      <c r="B56" s="109">
        <v>130</v>
      </c>
      <c r="C56" s="109">
        <f t="shared" si="0"/>
        <v>3510</v>
      </c>
      <c r="D56" s="109"/>
      <c r="E56" s="110">
        <v>45428</v>
      </c>
      <c r="F56" s="109" t="s">
        <v>63</v>
      </c>
      <c r="G56" s="121" t="s">
        <v>46</v>
      </c>
      <c r="H56" s="111"/>
      <c r="I56" s="209"/>
      <c r="J56" s="122"/>
      <c r="K56" s="122"/>
    </row>
    <row r="57" spans="1:11" x14ac:dyDescent="0.25">
      <c r="A57" s="114">
        <v>20</v>
      </c>
      <c r="B57" s="115">
        <v>130</v>
      </c>
      <c r="C57" s="115">
        <f t="shared" si="0"/>
        <v>2600</v>
      </c>
      <c r="D57" s="115"/>
      <c r="E57" s="116">
        <v>45430</v>
      </c>
      <c r="F57" s="115" t="s">
        <v>63</v>
      </c>
      <c r="G57" s="123" t="s">
        <v>42</v>
      </c>
      <c r="H57" s="117"/>
      <c r="I57" s="210"/>
      <c r="J57" s="124"/>
      <c r="K57" s="124"/>
    </row>
    <row r="58" spans="1:11" x14ac:dyDescent="0.25">
      <c r="A58" s="108">
        <v>55</v>
      </c>
      <c r="B58" s="109">
        <v>130</v>
      </c>
      <c r="C58" s="109">
        <f t="shared" si="0"/>
        <v>7150</v>
      </c>
      <c r="D58" s="109"/>
      <c r="E58" s="110">
        <v>45437</v>
      </c>
      <c r="F58" s="109" t="s">
        <v>63</v>
      </c>
      <c r="G58" s="121" t="s">
        <v>42</v>
      </c>
      <c r="H58" s="111"/>
      <c r="I58" s="209"/>
      <c r="J58" s="122"/>
      <c r="K58" s="122"/>
    </row>
    <row r="59" spans="1:11" x14ac:dyDescent="0.25">
      <c r="A59" s="114">
        <v>27</v>
      </c>
      <c r="B59" s="115">
        <v>330</v>
      </c>
      <c r="C59" s="115">
        <f t="shared" si="0"/>
        <v>8910</v>
      </c>
      <c r="D59" s="115"/>
      <c r="E59" s="116">
        <v>45441</v>
      </c>
      <c r="F59" s="115" t="s">
        <v>64</v>
      </c>
      <c r="G59" s="123" t="s">
        <v>47</v>
      </c>
      <c r="H59" s="117"/>
      <c r="I59" s="210"/>
      <c r="J59" s="124"/>
      <c r="K59" s="124"/>
    </row>
    <row r="60" spans="1:11" x14ac:dyDescent="0.25">
      <c r="A60" s="108">
        <v>18</v>
      </c>
      <c r="B60" s="109">
        <v>130</v>
      </c>
      <c r="C60" s="109">
        <f t="shared" si="0"/>
        <v>2340</v>
      </c>
      <c r="D60" s="109"/>
      <c r="E60" s="110">
        <v>45441</v>
      </c>
      <c r="F60" s="109" t="s">
        <v>63</v>
      </c>
      <c r="G60" s="121" t="s">
        <v>47</v>
      </c>
      <c r="H60" s="111"/>
      <c r="I60" s="209"/>
      <c r="J60" s="122"/>
      <c r="K60" s="122"/>
    </row>
    <row r="61" spans="1:11" x14ac:dyDescent="0.25">
      <c r="A61" s="114">
        <v>22</v>
      </c>
      <c r="B61" s="115">
        <v>130</v>
      </c>
      <c r="C61" s="115">
        <f t="shared" si="0"/>
        <v>2860</v>
      </c>
      <c r="D61" s="115"/>
      <c r="E61" s="116">
        <v>45472</v>
      </c>
      <c r="F61" s="115" t="s">
        <v>63</v>
      </c>
      <c r="G61" s="123" t="s">
        <v>85</v>
      </c>
      <c r="H61" s="117"/>
      <c r="I61" s="210"/>
      <c r="J61" s="124"/>
      <c r="K61" s="124"/>
    </row>
    <row r="62" spans="1:11" x14ac:dyDescent="0.25">
      <c r="A62" s="108">
        <v>53</v>
      </c>
      <c r="B62" s="109">
        <v>330</v>
      </c>
      <c r="C62" s="109">
        <f t="shared" si="0"/>
        <v>17490</v>
      </c>
      <c r="D62" s="109"/>
      <c r="E62" s="110">
        <v>45455</v>
      </c>
      <c r="F62" s="109" t="s">
        <v>64</v>
      </c>
      <c r="G62" s="121" t="s">
        <v>56</v>
      </c>
      <c r="H62" s="111"/>
      <c r="I62" s="209"/>
      <c r="J62" s="122"/>
      <c r="K62" s="122"/>
    </row>
    <row r="63" spans="1:11" x14ac:dyDescent="0.25">
      <c r="A63" s="114">
        <v>27</v>
      </c>
      <c r="B63" s="115">
        <v>130</v>
      </c>
      <c r="C63" s="115">
        <f t="shared" si="0"/>
        <v>3510</v>
      </c>
      <c r="D63" s="115"/>
      <c r="E63" s="116">
        <v>45455</v>
      </c>
      <c r="F63" s="115" t="s">
        <v>63</v>
      </c>
      <c r="G63" s="123" t="s">
        <v>56</v>
      </c>
      <c r="H63" s="117"/>
      <c r="I63" s="210"/>
      <c r="J63" s="124"/>
      <c r="K63" s="124"/>
    </row>
    <row r="64" spans="1:11" x14ac:dyDescent="0.25">
      <c r="A64" s="108">
        <v>30</v>
      </c>
      <c r="B64" s="109">
        <v>130</v>
      </c>
      <c r="C64" s="109">
        <f t="shared" si="0"/>
        <v>3900</v>
      </c>
      <c r="D64" s="109"/>
      <c r="E64" s="110">
        <v>45456</v>
      </c>
      <c r="F64" s="109" t="s">
        <v>63</v>
      </c>
      <c r="G64" s="121" t="s">
        <v>85</v>
      </c>
      <c r="H64" s="111"/>
      <c r="I64" s="209"/>
      <c r="J64" s="122"/>
      <c r="K64" s="122"/>
    </row>
    <row r="65" spans="1:11" x14ac:dyDescent="0.25">
      <c r="A65" s="114">
        <v>15</v>
      </c>
      <c r="B65" s="115">
        <v>350</v>
      </c>
      <c r="C65" s="115">
        <f t="shared" si="0"/>
        <v>5250</v>
      </c>
      <c r="D65" s="115"/>
      <c r="E65" s="116">
        <v>45487</v>
      </c>
      <c r="F65" s="115" t="s">
        <v>64</v>
      </c>
      <c r="G65" s="123" t="s">
        <v>207</v>
      </c>
      <c r="H65" s="117"/>
      <c r="I65" s="210"/>
      <c r="J65" s="124"/>
      <c r="K65" s="124"/>
    </row>
    <row r="66" spans="1:11" x14ac:dyDescent="0.25">
      <c r="A66" s="108">
        <v>10</v>
      </c>
      <c r="B66" s="109">
        <v>140</v>
      </c>
      <c r="C66" s="109">
        <f t="shared" si="0"/>
        <v>1400</v>
      </c>
      <c r="D66" s="109"/>
      <c r="E66" s="110">
        <v>45487</v>
      </c>
      <c r="F66" s="109" t="s">
        <v>63</v>
      </c>
      <c r="G66" s="121" t="s">
        <v>207</v>
      </c>
      <c r="H66" s="111"/>
      <c r="I66" s="209"/>
      <c r="J66" s="122"/>
      <c r="K66" s="122"/>
    </row>
    <row r="67" spans="1:11" x14ac:dyDescent="0.25">
      <c r="A67" s="114">
        <v>22</v>
      </c>
      <c r="B67" s="115">
        <v>140</v>
      </c>
      <c r="C67" s="115">
        <f t="shared" si="0"/>
        <v>3080</v>
      </c>
      <c r="D67" s="115"/>
      <c r="E67" s="116">
        <v>45487</v>
      </c>
      <c r="F67" s="115" t="s">
        <v>63</v>
      </c>
      <c r="G67" s="123" t="s">
        <v>85</v>
      </c>
      <c r="H67" s="117"/>
      <c r="I67" s="210"/>
      <c r="J67" s="124"/>
      <c r="K67" s="124"/>
    </row>
    <row r="68" spans="1:11" x14ac:dyDescent="0.25">
      <c r="A68" s="108">
        <v>12</v>
      </c>
      <c r="B68" s="109">
        <v>350</v>
      </c>
      <c r="C68" s="109">
        <f t="shared" si="0"/>
        <v>4200</v>
      </c>
      <c r="D68" s="109"/>
      <c r="E68" s="110">
        <v>45497</v>
      </c>
      <c r="F68" s="109" t="s">
        <v>64</v>
      </c>
      <c r="G68" s="121" t="s">
        <v>207</v>
      </c>
      <c r="H68" s="111"/>
      <c r="I68" s="209"/>
      <c r="J68" s="122"/>
      <c r="K68" s="122"/>
    </row>
    <row r="69" spans="1:11" x14ac:dyDescent="0.25">
      <c r="A69" s="114">
        <v>10</v>
      </c>
      <c r="B69" s="115">
        <v>140</v>
      </c>
      <c r="C69" s="115">
        <f t="shared" si="0"/>
        <v>1400</v>
      </c>
      <c r="D69" s="115"/>
      <c r="E69" s="116">
        <v>45497</v>
      </c>
      <c r="F69" s="115" t="s">
        <v>63</v>
      </c>
      <c r="G69" s="123" t="s">
        <v>207</v>
      </c>
      <c r="H69" s="117"/>
      <c r="I69" s="210"/>
      <c r="J69" s="124"/>
      <c r="K69" s="124"/>
    </row>
    <row r="70" spans="1:11" x14ac:dyDescent="0.25">
      <c r="A70" s="108">
        <v>65</v>
      </c>
      <c r="B70" s="109">
        <v>150</v>
      </c>
      <c r="C70" s="109">
        <f t="shared" si="0"/>
        <v>9750</v>
      </c>
      <c r="D70" s="109"/>
      <c r="E70" s="110">
        <v>45511</v>
      </c>
      <c r="F70" s="109" t="s">
        <v>63</v>
      </c>
      <c r="G70" s="121" t="s">
        <v>93</v>
      </c>
      <c r="H70" s="111"/>
      <c r="I70" s="209"/>
      <c r="J70" s="122"/>
      <c r="K70" s="122"/>
    </row>
    <row r="71" spans="1:11" x14ac:dyDescent="0.25">
      <c r="A71" s="114">
        <v>130</v>
      </c>
      <c r="B71" s="115">
        <v>150</v>
      </c>
      <c r="C71" s="115">
        <f t="shared" si="0"/>
        <v>19500</v>
      </c>
      <c r="D71" s="115"/>
      <c r="E71" s="116">
        <v>45517</v>
      </c>
      <c r="F71" s="115" t="s">
        <v>63</v>
      </c>
      <c r="G71" s="123" t="s">
        <v>93</v>
      </c>
      <c r="H71" s="117"/>
      <c r="I71" s="210"/>
      <c r="J71" s="124"/>
      <c r="K71" s="124"/>
    </row>
    <row r="72" spans="1:11" x14ac:dyDescent="0.25">
      <c r="A72" s="108">
        <v>70</v>
      </c>
      <c r="B72" s="109">
        <v>150</v>
      </c>
      <c r="C72" s="109">
        <f t="shared" ref="C72:C135" si="1">A72*B72</f>
        <v>10500</v>
      </c>
      <c r="D72" s="109"/>
      <c r="E72" s="110">
        <v>45537</v>
      </c>
      <c r="F72" s="109" t="s">
        <v>63</v>
      </c>
      <c r="G72" s="121" t="s">
        <v>93</v>
      </c>
      <c r="H72" s="111"/>
      <c r="I72" s="209"/>
      <c r="J72" s="122"/>
      <c r="K72" s="122"/>
    </row>
    <row r="73" spans="1:11" x14ac:dyDescent="0.25">
      <c r="A73" s="114">
        <v>22</v>
      </c>
      <c r="B73" s="115">
        <v>150</v>
      </c>
      <c r="C73" s="115">
        <f t="shared" si="1"/>
        <v>3300</v>
      </c>
      <c r="D73" s="115"/>
      <c r="E73" s="116">
        <v>45545</v>
      </c>
      <c r="F73" s="115" t="s">
        <v>63</v>
      </c>
      <c r="G73" s="123" t="s">
        <v>93</v>
      </c>
      <c r="H73" s="117"/>
      <c r="I73" s="210"/>
      <c r="J73" s="124"/>
      <c r="K73" s="124"/>
    </row>
    <row r="74" spans="1:11" x14ac:dyDescent="0.25">
      <c r="A74" s="108">
        <v>45</v>
      </c>
      <c r="B74" s="109">
        <v>150</v>
      </c>
      <c r="C74" s="109">
        <f t="shared" si="1"/>
        <v>6750</v>
      </c>
      <c r="D74" s="109"/>
      <c r="E74" s="110">
        <v>45587</v>
      </c>
      <c r="F74" s="109" t="s">
        <v>63</v>
      </c>
      <c r="G74" s="121" t="s">
        <v>93</v>
      </c>
      <c r="H74" s="111"/>
      <c r="I74" s="209"/>
      <c r="J74" s="122"/>
      <c r="K74" s="122"/>
    </row>
    <row r="75" spans="1:11" x14ac:dyDescent="0.25">
      <c r="A75" s="114">
        <v>70</v>
      </c>
      <c r="B75" s="115">
        <v>160</v>
      </c>
      <c r="C75" s="115">
        <f t="shared" si="1"/>
        <v>11200</v>
      </c>
      <c r="D75" s="115"/>
      <c r="E75" s="116">
        <v>45598</v>
      </c>
      <c r="F75" s="115" t="s">
        <v>63</v>
      </c>
      <c r="G75" s="123" t="s">
        <v>93</v>
      </c>
      <c r="H75" s="117"/>
      <c r="I75" s="210"/>
      <c r="J75" s="124"/>
      <c r="K75" s="124"/>
    </row>
    <row r="76" spans="1:11" x14ac:dyDescent="0.25">
      <c r="A76" s="108">
        <v>20</v>
      </c>
      <c r="B76" s="109">
        <v>160</v>
      </c>
      <c r="C76" s="109">
        <f t="shared" si="1"/>
        <v>3200</v>
      </c>
      <c r="D76" s="109"/>
      <c r="E76" s="110">
        <v>45660</v>
      </c>
      <c r="F76" s="109" t="s">
        <v>63</v>
      </c>
      <c r="G76" s="121" t="s">
        <v>93</v>
      </c>
      <c r="H76" s="111"/>
      <c r="I76" s="209"/>
      <c r="J76" s="122"/>
      <c r="K76" s="122"/>
    </row>
    <row r="77" spans="1:11" x14ac:dyDescent="0.25">
      <c r="A77" s="114">
        <v>10</v>
      </c>
      <c r="B77" s="115">
        <v>160</v>
      </c>
      <c r="C77" s="115">
        <f t="shared" si="1"/>
        <v>1600</v>
      </c>
      <c r="D77" s="115"/>
      <c r="E77" s="116">
        <v>45663</v>
      </c>
      <c r="F77" s="115" t="s">
        <v>119</v>
      </c>
      <c r="G77" s="123" t="s">
        <v>93</v>
      </c>
      <c r="H77" s="117"/>
      <c r="I77" s="210"/>
      <c r="J77" s="124"/>
      <c r="K77" s="124"/>
    </row>
    <row r="78" spans="1:11" ht="63" x14ac:dyDescent="0.25">
      <c r="A78" s="407">
        <v>1</v>
      </c>
      <c r="B78" s="408">
        <v>18530</v>
      </c>
      <c r="C78" s="408">
        <f t="shared" si="1"/>
        <v>18530</v>
      </c>
      <c r="D78" s="408"/>
      <c r="E78" s="409">
        <v>45686</v>
      </c>
      <c r="F78" s="410" t="s">
        <v>257</v>
      </c>
      <c r="G78" s="121"/>
      <c r="H78" s="111"/>
      <c r="I78" s="209"/>
      <c r="J78" s="122"/>
      <c r="K78" s="122"/>
    </row>
    <row r="79" spans="1:11" x14ac:dyDescent="0.25">
      <c r="A79" s="114">
        <v>22</v>
      </c>
      <c r="B79" s="115">
        <v>160</v>
      </c>
      <c r="C79" s="115">
        <f t="shared" si="1"/>
        <v>3520</v>
      </c>
      <c r="D79" s="115"/>
      <c r="E79" s="116">
        <v>45705</v>
      </c>
      <c r="F79" s="115" t="s">
        <v>119</v>
      </c>
      <c r="G79" s="123" t="s">
        <v>93</v>
      </c>
      <c r="H79" s="117">
        <v>3520</v>
      </c>
      <c r="I79" s="210">
        <v>5674</v>
      </c>
      <c r="J79" s="124">
        <v>45787</v>
      </c>
      <c r="K79" s="124"/>
    </row>
    <row r="80" spans="1:11" x14ac:dyDescent="0.25">
      <c r="A80" s="108"/>
      <c r="B80" s="109"/>
      <c r="C80" s="109">
        <f t="shared" si="1"/>
        <v>0</v>
      </c>
      <c r="D80" s="109"/>
      <c r="E80" s="110"/>
      <c r="F80" s="109"/>
      <c r="G80" s="121"/>
      <c r="H80" s="111"/>
      <c r="I80" s="209"/>
      <c r="J80" s="122"/>
      <c r="K80" s="122"/>
    </row>
    <row r="81" spans="1:11" x14ac:dyDescent="0.25">
      <c r="A81" s="114"/>
      <c r="B81" s="115"/>
      <c r="C81" s="115">
        <f t="shared" si="1"/>
        <v>0</v>
      </c>
      <c r="D81" s="115"/>
      <c r="E81" s="116"/>
      <c r="F81" s="115"/>
      <c r="G81" s="123"/>
      <c r="H81" s="117"/>
      <c r="I81" s="210"/>
      <c r="J81" s="124"/>
      <c r="K81" s="124"/>
    </row>
    <row r="82" spans="1:11" x14ac:dyDescent="0.25">
      <c r="A82" s="108"/>
      <c r="B82" s="109"/>
      <c r="C82" s="109">
        <f t="shared" si="1"/>
        <v>0</v>
      </c>
      <c r="D82" s="109"/>
      <c r="E82" s="110"/>
      <c r="F82" s="109"/>
      <c r="G82" s="121"/>
      <c r="H82" s="111"/>
      <c r="I82" s="209"/>
      <c r="J82" s="122"/>
      <c r="K82" s="122"/>
    </row>
    <row r="83" spans="1:11" x14ac:dyDescent="0.25">
      <c r="A83" s="114"/>
      <c r="B83" s="115"/>
      <c r="C83" s="115">
        <f t="shared" si="1"/>
        <v>0</v>
      </c>
      <c r="D83" s="115"/>
      <c r="E83" s="116"/>
      <c r="F83" s="115"/>
      <c r="G83" s="123"/>
      <c r="H83" s="117"/>
      <c r="I83" s="210"/>
      <c r="J83" s="124"/>
      <c r="K83" s="124"/>
    </row>
    <row r="84" spans="1:11" x14ac:dyDescent="0.25">
      <c r="A84" s="108"/>
      <c r="B84" s="109"/>
      <c r="C84" s="109">
        <f t="shared" si="1"/>
        <v>0</v>
      </c>
      <c r="D84" s="109"/>
      <c r="E84" s="110"/>
      <c r="F84" s="109"/>
      <c r="G84" s="121"/>
      <c r="H84" s="111"/>
      <c r="I84" s="209"/>
      <c r="J84" s="122"/>
      <c r="K84" s="122"/>
    </row>
    <row r="85" spans="1:11" x14ac:dyDescent="0.25">
      <c r="A85" s="114"/>
      <c r="B85" s="115"/>
      <c r="C85" s="115">
        <f t="shared" si="1"/>
        <v>0</v>
      </c>
      <c r="D85" s="115"/>
      <c r="E85" s="116"/>
      <c r="F85" s="115"/>
      <c r="G85" s="123"/>
      <c r="H85" s="117"/>
      <c r="I85" s="210"/>
      <c r="J85" s="124"/>
      <c r="K85" s="124"/>
    </row>
    <row r="86" spans="1:11" x14ac:dyDescent="0.25">
      <c r="A86" s="108"/>
      <c r="B86" s="109"/>
      <c r="C86" s="109">
        <f t="shared" si="1"/>
        <v>0</v>
      </c>
      <c r="D86" s="109"/>
      <c r="E86" s="110"/>
      <c r="F86" s="109"/>
      <c r="G86" s="121"/>
      <c r="H86" s="111"/>
      <c r="I86" s="209"/>
      <c r="J86" s="122"/>
      <c r="K86" s="122"/>
    </row>
    <row r="87" spans="1:11" x14ac:dyDescent="0.25">
      <c r="A87" s="114"/>
      <c r="B87" s="115"/>
      <c r="C87" s="115">
        <f t="shared" si="1"/>
        <v>0</v>
      </c>
      <c r="D87" s="115"/>
      <c r="E87" s="116"/>
      <c r="F87" s="115"/>
      <c r="G87" s="123"/>
      <c r="H87" s="117"/>
      <c r="I87" s="210"/>
      <c r="J87" s="124"/>
      <c r="K87" s="124"/>
    </row>
    <row r="88" spans="1:11" x14ac:dyDescent="0.25">
      <c r="A88" s="108"/>
      <c r="B88" s="109"/>
      <c r="C88" s="109">
        <f t="shared" si="1"/>
        <v>0</v>
      </c>
      <c r="D88" s="109"/>
      <c r="E88" s="110"/>
      <c r="F88" s="109"/>
      <c r="G88" s="121"/>
      <c r="H88" s="111"/>
      <c r="I88" s="209"/>
      <c r="J88" s="122"/>
      <c r="K88" s="122"/>
    </row>
    <row r="89" spans="1:11" x14ac:dyDescent="0.25">
      <c r="A89" s="114"/>
      <c r="B89" s="115"/>
      <c r="C89" s="115">
        <f t="shared" si="1"/>
        <v>0</v>
      </c>
      <c r="D89" s="115"/>
      <c r="E89" s="116"/>
      <c r="F89" s="115"/>
      <c r="G89" s="123"/>
      <c r="H89" s="117"/>
      <c r="I89" s="210"/>
      <c r="J89" s="124"/>
      <c r="K89" s="124"/>
    </row>
    <row r="90" spans="1:11" x14ac:dyDescent="0.25">
      <c r="A90" s="108"/>
      <c r="B90" s="109"/>
      <c r="C90" s="109">
        <f t="shared" si="1"/>
        <v>0</v>
      </c>
      <c r="D90" s="109"/>
      <c r="E90" s="110"/>
      <c r="F90" s="109"/>
      <c r="G90" s="121"/>
      <c r="H90" s="111"/>
      <c r="I90" s="209"/>
      <c r="J90" s="122"/>
      <c r="K90" s="122"/>
    </row>
    <row r="91" spans="1:11" x14ac:dyDescent="0.25">
      <c r="A91" s="114"/>
      <c r="B91" s="115"/>
      <c r="C91" s="115">
        <f t="shared" si="1"/>
        <v>0</v>
      </c>
      <c r="D91" s="115"/>
      <c r="E91" s="116"/>
      <c r="F91" s="115"/>
      <c r="G91" s="123"/>
      <c r="H91" s="117"/>
      <c r="I91" s="210"/>
      <c r="J91" s="124"/>
      <c r="K91" s="124"/>
    </row>
    <row r="92" spans="1:11" x14ac:dyDescent="0.25">
      <c r="A92" s="108"/>
      <c r="B92" s="109"/>
      <c r="C92" s="109">
        <f t="shared" si="1"/>
        <v>0</v>
      </c>
      <c r="D92" s="109"/>
      <c r="E92" s="110"/>
      <c r="F92" s="109"/>
      <c r="G92" s="121"/>
      <c r="H92" s="111"/>
      <c r="I92" s="209"/>
      <c r="J92" s="122"/>
      <c r="K92" s="122"/>
    </row>
    <row r="93" spans="1:11" x14ac:dyDescent="0.25">
      <c r="A93" s="114"/>
      <c r="B93" s="115"/>
      <c r="C93" s="115">
        <f t="shared" si="1"/>
        <v>0</v>
      </c>
      <c r="D93" s="115"/>
      <c r="E93" s="116"/>
      <c r="F93" s="115"/>
      <c r="G93" s="123"/>
      <c r="H93" s="117"/>
      <c r="I93" s="210"/>
      <c r="J93" s="124"/>
      <c r="K93" s="124"/>
    </row>
    <row r="94" spans="1:11" x14ac:dyDescent="0.25">
      <c r="A94" s="108"/>
      <c r="B94" s="109"/>
      <c r="C94" s="109">
        <f t="shared" si="1"/>
        <v>0</v>
      </c>
      <c r="D94" s="109"/>
      <c r="E94" s="110"/>
      <c r="F94" s="109"/>
      <c r="G94" s="121"/>
      <c r="H94" s="111"/>
      <c r="I94" s="209"/>
      <c r="J94" s="122"/>
      <c r="K94" s="122"/>
    </row>
    <row r="95" spans="1:11" x14ac:dyDescent="0.25">
      <c r="A95" s="114"/>
      <c r="B95" s="115"/>
      <c r="C95" s="115">
        <f t="shared" si="1"/>
        <v>0</v>
      </c>
      <c r="D95" s="115"/>
      <c r="E95" s="116"/>
      <c r="F95" s="115"/>
      <c r="G95" s="123"/>
      <c r="H95" s="117"/>
      <c r="I95" s="210"/>
      <c r="J95" s="124"/>
      <c r="K95" s="124"/>
    </row>
    <row r="96" spans="1:11" x14ac:dyDescent="0.25">
      <c r="A96" s="108"/>
      <c r="B96" s="109"/>
      <c r="C96" s="109">
        <f t="shared" si="1"/>
        <v>0</v>
      </c>
      <c r="D96" s="109"/>
      <c r="E96" s="110"/>
      <c r="F96" s="109"/>
      <c r="G96" s="121"/>
      <c r="H96" s="111"/>
      <c r="I96" s="209"/>
      <c r="J96" s="122"/>
      <c r="K96" s="122"/>
    </row>
    <row r="97" spans="1:11" x14ac:dyDescent="0.25">
      <c r="A97" s="114"/>
      <c r="B97" s="115"/>
      <c r="C97" s="115">
        <f t="shared" si="1"/>
        <v>0</v>
      </c>
      <c r="D97" s="115"/>
      <c r="E97" s="116"/>
      <c r="F97" s="115"/>
      <c r="G97" s="123"/>
      <c r="H97" s="117"/>
      <c r="I97" s="210"/>
      <c r="J97" s="124"/>
      <c r="K97" s="124"/>
    </row>
    <row r="98" spans="1:11" x14ac:dyDescent="0.25">
      <c r="A98" s="108"/>
      <c r="B98" s="109"/>
      <c r="C98" s="109">
        <f t="shared" si="1"/>
        <v>0</v>
      </c>
      <c r="D98" s="109"/>
      <c r="E98" s="110"/>
      <c r="F98" s="109"/>
      <c r="G98" s="121"/>
      <c r="H98" s="111"/>
      <c r="I98" s="209"/>
      <c r="J98" s="122"/>
      <c r="K98" s="122"/>
    </row>
    <row r="99" spans="1:11" x14ac:dyDescent="0.25">
      <c r="A99" s="114"/>
      <c r="B99" s="115"/>
      <c r="C99" s="115">
        <f t="shared" si="1"/>
        <v>0</v>
      </c>
      <c r="D99" s="115"/>
      <c r="E99" s="116"/>
      <c r="F99" s="115"/>
      <c r="G99" s="123"/>
      <c r="H99" s="117"/>
      <c r="I99" s="210"/>
      <c r="J99" s="124"/>
      <c r="K99" s="124"/>
    </row>
    <row r="100" spans="1:11" x14ac:dyDescent="0.25">
      <c r="A100" s="108"/>
      <c r="B100" s="109"/>
      <c r="C100" s="109">
        <f t="shared" si="1"/>
        <v>0</v>
      </c>
      <c r="D100" s="109"/>
      <c r="E100" s="110"/>
      <c r="F100" s="109"/>
      <c r="G100" s="121"/>
      <c r="H100" s="111"/>
      <c r="I100" s="209"/>
      <c r="J100" s="122"/>
      <c r="K100" s="122"/>
    </row>
    <row r="101" spans="1:11" x14ac:dyDescent="0.25">
      <c r="A101" s="114"/>
      <c r="B101" s="115"/>
      <c r="C101" s="115">
        <f t="shared" si="1"/>
        <v>0</v>
      </c>
      <c r="D101" s="115"/>
      <c r="E101" s="116"/>
      <c r="F101" s="115"/>
      <c r="G101" s="123"/>
      <c r="H101" s="117"/>
      <c r="I101" s="210"/>
      <c r="J101" s="124"/>
      <c r="K101" s="124"/>
    </row>
    <row r="102" spans="1:11" x14ac:dyDescent="0.25">
      <c r="A102" s="108"/>
      <c r="B102" s="109"/>
      <c r="C102" s="109">
        <f t="shared" si="1"/>
        <v>0</v>
      </c>
      <c r="D102" s="109"/>
      <c r="E102" s="110"/>
      <c r="F102" s="109"/>
      <c r="G102" s="121"/>
      <c r="H102" s="111"/>
      <c r="I102" s="209"/>
      <c r="J102" s="122"/>
      <c r="K102" s="122"/>
    </row>
    <row r="103" spans="1:11" x14ac:dyDescent="0.25">
      <c r="A103" s="114"/>
      <c r="B103" s="115"/>
      <c r="C103" s="115">
        <f t="shared" si="1"/>
        <v>0</v>
      </c>
      <c r="D103" s="115"/>
      <c r="E103" s="116"/>
      <c r="F103" s="115"/>
      <c r="G103" s="123"/>
      <c r="H103" s="117"/>
      <c r="I103" s="210"/>
      <c r="J103" s="124"/>
      <c r="K103" s="124"/>
    </row>
    <row r="104" spans="1:11" x14ac:dyDescent="0.25">
      <c r="A104" s="108"/>
      <c r="B104" s="109"/>
      <c r="C104" s="109">
        <f t="shared" si="1"/>
        <v>0</v>
      </c>
      <c r="D104" s="109"/>
      <c r="E104" s="110"/>
      <c r="F104" s="109"/>
      <c r="G104" s="121"/>
      <c r="H104" s="111"/>
      <c r="I104" s="209"/>
      <c r="J104" s="122"/>
      <c r="K104" s="122"/>
    </row>
    <row r="105" spans="1:11" x14ac:dyDescent="0.25">
      <c r="A105" s="114"/>
      <c r="B105" s="115"/>
      <c r="C105" s="115">
        <f t="shared" si="1"/>
        <v>0</v>
      </c>
      <c r="D105" s="115"/>
      <c r="E105" s="116"/>
      <c r="F105" s="115"/>
      <c r="G105" s="123"/>
      <c r="H105" s="117"/>
      <c r="I105" s="210"/>
      <c r="J105" s="124"/>
      <c r="K105" s="124"/>
    </row>
    <row r="106" spans="1:11" x14ac:dyDescent="0.25">
      <c r="A106" s="108"/>
      <c r="B106" s="109"/>
      <c r="C106" s="109">
        <f t="shared" si="1"/>
        <v>0</v>
      </c>
      <c r="D106" s="109"/>
      <c r="E106" s="110"/>
      <c r="F106" s="109"/>
      <c r="G106" s="121"/>
      <c r="H106" s="111"/>
      <c r="I106" s="209"/>
      <c r="J106" s="122"/>
      <c r="K106" s="122"/>
    </row>
    <row r="107" spans="1:11" x14ac:dyDescent="0.25">
      <c r="A107" s="114"/>
      <c r="B107" s="115"/>
      <c r="C107" s="115">
        <f t="shared" si="1"/>
        <v>0</v>
      </c>
      <c r="D107" s="115"/>
      <c r="E107" s="116"/>
      <c r="F107" s="115"/>
      <c r="G107" s="123"/>
      <c r="H107" s="117"/>
      <c r="I107" s="210"/>
      <c r="J107" s="124"/>
      <c r="K107" s="124"/>
    </row>
    <row r="108" spans="1:11" x14ac:dyDescent="0.25">
      <c r="A108" s="108"/>
      <c r="B108" s="109"/>
      <c r="C108" s="109">
        <f t="shared" si="1"/>
        <v>0</v>
      </c>
      <c r="D108" s="109"/>
      <c r="E108" s="110"/>
      <c r="F108" s="109"/>
      <c r="G108" s="121"/>
      <c r="H108" s="111"/>
      <c r="I108" s="209"/>
      <c r="J108" s="122"/>
      <c r="K108" s="122"/>
    </row>
    <row r="109" spans="1:11" x14ac:dyDescent="0.25">
      <c r="A109" s="114"/>
      <c r="B109" s="115"/>
      <c r="C109" s="115">
        <f t="shared" si="1"/>
        <v>0</v>
      </c>
      <c r="D109" s="115"/>
      <c r="E109" s="116"/>
      <c r="F109" s="115"/>
      <c r="G109" s="123"/>
      <c r="H109" s="117"/>
      <c r="I109" s="210"/>
      <c r="J109" s="124"/>
      <c r="K109" s="124"/>
    </row>
    <row r="110" spans="1:11" x14ac:dyDescent="0.25">
      <c r="A110" s="108"/>
      <c r="B110" s="109"/>
      <c r="C110" s="109">
        <f t="shared" si="1"/>
        <v>0</v>
      </c>
      <c r="D110" s="109"/>
      <c r="E110" s="110"/>
      <c r="F110" s="109"/>
      <c r="G110" s="121"/>
      <c r="H110" s="111"/>
      <c r="I110" s="209"/>
      <c r="J110" s="122"/>
      <c r="K110" s="122"/>
    </row>
    <row r="111" spans="1:11" x14ac:dyDescent="0.25">
      <c r="A111" s="114"/>
      <c r="B111" s="115"/>
      <c r="C111" s="115">
        <f t="shared" si="1"/>
        <v>0</v>
      </c>
      <c r="D111" s="115"/>
      <c r="E111" s="116"/>
      <c r="F111" s="115"/>
      <c r="G111" s="123"/>
      <c r="H111" s="117"/>
      <c r="I111" s="210"/>
      <c r="J111" s="124"/>
      <c r="K111" s="124"/>
    </row>
    <row r="112" spans="1:11" x14ac:dyDescent="0.25">
      <c r="A112" s="108"/>
      <c r="B112" s="109"/>
      <c r="C112" s="109">
        <f t="shared" si="1"/>
        <v>0</v>
      </c>
      <c r="D112" s="109"/>
      <c r="E112" s="110"/>
      <c r="F112" s="109"/>
      <c r="G112" s="121"/>
      <c r="H112" s="111"/>
      <c r="I112" s="209"/>
      <c r="J112" s="122"/>
      <c r="K112" s="122"/>
    </row>
    <row r="113" spans="1:11" x14ac:dyDescent="0.25">
      <c r="A113" s="114"/>
      <c r="B113" s="115"/>
      <c r="C113" s="115">
        <f t="shared" si="1"/>
        <v>0</v>
      </c>
      <c r="D113" s="115"/>
      <c r="E113" s="116"/>
      <c r="F113" s="115"/>
      <c r="G113" s="123"/>
      <c r="H113" s="117"/>
      <c r="I113" s="210"/>
      <c r="J113" s="124"/>
      <c r="K113" s="124"/>
    </row>
    <row r="114" spans="1:11" x14ac:dyDescent="0.25">
      <c r="A114" s="108"/>
      <c r="B114" s="109"/>
      <c r="C114" s="109">
        <f t="shared" si="1"/>
        <v>0</v>
      </c>
      <c r="D114" s="109"/>
      <c r="E114" s="110"/>
      <c r="F114" s="109"/>
      <c r="G114" s="121"/>
      <c r="H114" s="111"/>
      <c r="I114" s="209"/>
      <c r="J114" s="122"/>
      <c r="K114" s="122"/>
    </row>
    <row r="115" spans="1:11" x14ac:dyDescent="0.25">
      <c r="A115" s="114"/>
      <c r="B115" s="115"/>
      <c r="C115" s="115">
        <f t="shared" si="1"/>
        <v>0</v>
      </c>
      <c r="D115" s="115"/>
      <c r="E115" s="116"/>
      <c r="F115" s="115"/>
      <c r="G115" s="123"/>
      <c r="H115" s="117"/>
      <c r="I115" s="210"/>
      <c r="J115" s="124"/>
      <c r="K115" s="124"/>
    </row>
    <row r="116" spans="1:11" x14ac:dyDescent="0.25">
      <c r="A116" s="108"/>
      <c r="B116" s="109"/>
      <c r="C116" s="109">
        <f t="shared" si="1"/>
        <v>0</v>
      </c>
      <c r="D116" s="109"/>
      <c r="E116" s="110"/>
      <c r="F116" s="109"/>
      <c r="G116" s="121"/>
      <c r="H116" s="111"/>
      <c r="I116" s="209"/>
      <c r="J116" s="122"/>
      <c r="K116" s="122"/>
    </row>
    <row r="117" spans="1:11" x14ac:dyDescent="0.25">
      <c r="A117" s="114"/>
      <c r="B117" s="115"/>
      <c r="C117" s="115">
        <f t="shared" si="1"/>
        <v>0</v>
      </c>
      <c r="D117" s="115"/>
      <c r="E117" s="116"/>
      <c r="F117" s="115"/>
      <c r="G117" s="123"/>
      <c r="H117" s="117"/>
      <c r="I117" s="210"/>
      <c r="J117" s="124"/>
      <c r="K117" s="124"/>
    </row>
    <row r="118" spans="1:11" x14ac:dyDescent="0.25">
      <c r="A118" s="108"/>
      <c r="B118" s="109"/>
      <c r="C118" s="109">
        <f t="shared" si="1"/>
        <v>0</v>
      </c>
      <c r="D118" s="109"/>
      <c r="E118" s="110"/>
      <c r="F118" s="109"/>
      <c r="G118" s="121"/>
      <c r="H118" s="111"/>
      <c r="I118" s="209"/>
      <c r="J118" s="122"/>
      <c r="K118" s="122"/>
    </row>
    <row r="119" spans="1:11" x14ac:dyDescent="0.25">
      <c r="A119" s="114"/>
      <c r="B119" s="115"/>
      <c r="C119" s="115">
        <f t="shared" si="1"/>
        <v>0</v>
      </c>
      <c r="D119" s="115"/>
      <c r="E119" s="116"/>
      <c r="F119" s="115"/>
      <c r="G119" s="123"/>
      <c r="H119" s="117"/>
      <c r="I119" s="210"/>
      <c r="J119" s="124"/>
      <c r="K119" s="124"/>
    </row>
    <row r="120" spans="1:11" x14ac:dyDescent="0.25">
      <c r="A120" s="108"/>
      <c r="B120" s="109"/>
      <c r="C120" s="109">
        <f t="shared" si="1"/>
        <v>0</v>
      </c>
      <c r="D120" s="109"/>
      <c r="E120" s="110"/>
      <c r="F120" s="109"/>
      <c r="G120" s="121"/>
      <c r="H120" s="111"/>
      <c r="I120" s="209"/>
      <c r="J120" s="122"/>
      <c r="K120" s="122"/>
    </row>
    <row r="121" spans="1:11" x14ac:dyDescent="0.25">
      <c r="A121" s="114"/>
      <c r="B121" s="115"/>
      <c r="C121" s="115">
        <f t="shared" si="1"/>
        <v>0</v>
      </c>
      <c r="D121" s="115"/>
      <c r="E121" s="116"/>
      <c r="F121" s="115"/>
      <c r="G121" s="123"/>
      <c r="H121" s="117"/>
      <c r="I121" s="210"/>
      <c r="J121" s="124"/>
      <c r="K121" s="124"/>
    </row>
    <row r="122" spans="1:11" x14ac:dyDescent="0.25">
      <c r="A122" s="108"/>
      <c r="B122" s="109"/>
      <c r="C122" s="109">
        <f t="shared" si="1"/>
        <v>0</v>
      </c>
      <c r="D122" s="109"/>
      <c r="E122" s="110"/>
      <c r="F122" s="109"/>
      <c r="G122" s="121"/>
      <c r="H122" s="111"/>
      <c r="I122" s="209"/>
      <c r="J122" s="122"/>
      <c r="K122" s="122"/>
    </row>
    <row r="123" spans="1:11" x14ac:dyDescent="0.25">
      <c r="A123" s="114"/>
      <c r="B123" s="115"/>
      <c r="C123" s="115">
        <f t="shared" si="1"/>
        <v>0</v>
      </c>
      <c r="D123" s="115"/>
      <c r="E123" s="116"/>
      <c r="F123" s="115"/>
      <c r="G123" s="123"/>
      <c r="H123" s="117"/>
      <c r="I123" s="210"/>
      <c r="J123" s="124"/>
      <c r="K123" s="124"/>
    </row>
    <row r="124" spans="1:11" x14ac:dyDescent="0.25">
      <c r="A124" s="108"/>
      <c r="B124" s="109"/>
      <c r="C124" s="109">
        <f t="shared" si="1"/>
        <v>0</v>
      </c>
      <c r="D124" s="109"/>
      <c r="E124" s="110"/>
      <c r="F124" s="109"/>
      <c r="G124" s="121"/>
      <c r="H124" s="111"/>
      <c r="I124" s="209"/>
      <c r="J124" s="122"/>
      <c r="K124" s="122"/>
    </row>
    <row r="125" spans="1:11" x14ac:dyDescent="0.25">
      <c r="A125" s="114"/>
      <c r="B125" s="115"/>
      <c r="C125" s="115">
        <f t="shared" si="1"/>
        <v>0</v>
      </c>
      <c r="D125" s="115"/>
      <c r="E125" s="116"/>
      <c r="F125" s="115"/>
      <c r="G125" s="123"/>
      <c r="H125" s="117"/>
      <c r="I125" s="210"/>
      <c r="J125" s="124"/>
      <c r="K125" s="124"/>
    </row>
    <row r="126" spans="1:11" x14ac:dyDescent="0.25">
      <c r="A126" s="108"/>
      <c r="B126" s="109"/>
      <c r="C126" s="109">
        <f t="shared" si="1"/>
        <v>0</v>
      </c>
      <c r="D126" s="109"/>
      <c r="E126" s="110"/>
      <c r="F126" s="109"/>
      <c r="G126" s="121"/>
      <c r="H126" s="111"/>
      <c r="I126" s="209"/>
      <c r="J126" s="122"/>
      <c r="K126" s="122"/>
    </row>
    <row r="127" spans="1:11" x14ac:dyDescent="0.25">
      <c r="A127" s="114"/>
      <c r="B127" s="115"/>
      <c r="C127" s="115">
        <f t="shared" si="1"/>
        <v>0</v>
      </c>
      <c r="D127" s="115"/>
      <c r="E127" s="116"/>
      <c r="F127" s="115"/>
      <c r="G127" s="123"/>
      <c r="H127" s="117"/>
      <c r="I127" s="210"/>
      <c r="J127" s="124"/>
      <c r="K127" s="124"/>
    </row>
    <row r="128" spans="1:11" x14ac:dyDescent="0.25">
      <c r="A128" s="108"/>
      <c r="B128" s="109"/>
      <c r="C128" s="109">
        <f t="shared" si="1"/>
        <v>0</v>
      </c>
      <c r="D128" s="109"/>
      <c r="E128" s="110"/>
      <c r="F128" s="109"/>
      <c r="G128" s="121"/>
      <c r="H128" s="111"/>
      <c r="I128" s="209"/>
      <c r="J128" s="122"/>
      <c r="K128" s="122"/>
    </row>
    <row r="129" spans="1:11" x14ac:dyDescent="0.25">
      <c r="A129" s="114"/>
      <c r="B129" s="115"/>
      <c r="C129" s="115">
        <f t="shared" si="1"/>
        <v>0</v>
      </c>
      <c r="D129" s="115"/>
      <c r="E129" s="116"/>
      <c r="F129" s="115"/>
      <c r="G129" s="123"/>
      <c r="H129" s="117"/>
      <c r="I129" s="210"/>
      <c r="J129" s="124"/>
      <c r="K129" s="124"/>
    </row>
    <row r="130" spans="1:11" x14ac:dyDescent="0.25">
      <c r="A130" s="108"/>
      <c r="B130" s="109"/>
      <c r="C130" s="109">
        <f t="shared" si="1"/>
        <v>0</v>
      </c>
      <c r="D130" s="109"/>
      <c r="E130" s="110"/>
      <c r="F130" s="109"/>
      <c r="G130" s="121"/>
      <c r="H130" s="111"/>
      <c r="I130" s="209"/>
      <c r="J130" s="122"/>
      <c r="K130" s="122"/>
    </row>
    <row r="131" spans="1:11" x14ac:dyDescent="0.25">
      <c r="A131" s="114"/>
      <c r="B131" s="115"/>
      <c r="C131" s="115">
        <f t="shared" si="1"/>
        <v>0</v>
      </c>
      <c r="D131" s="115"/>
      <c r="E131" s="116"/>
      <c r="F131" s="115"/>
      <c r="G131" s="123"/>
      <c r="H131" s="117"/>
      <c r="I131" s="210"/>
      <c r="J131" s="124"/>
      <c r="K131" s="124"/>
    </row>
    <row r="132" spans="1:11" x14ac:dyDescent="0.25">
      <c r="A132" s="108"/>
      <c r="B132" s="109"/>
      <c r="C132" s="109">
        <f t="shared" si="1"/>
        <v>0</v>
      </c>
      <c r="D132" s="109"/>
      <c r="E132" s="110"/>
      <c r="F132" s="109"/>
      <c r="G132" s="121"/>
      <c r="H132" s="111"/>
      <c r="I132" s="209"/>
      <c r="J132" s="122"/>
      <c r="K132" s="122"/>
    </row>
    <row r="133" spans="1:11" x14ac:dyDescent="0.25">
      <c r="A133" s="114"/>
      <c r="B133" s="115"/>
      <c r="C133" s="115">
        <f t="shared" si="1"/>
        <v>0</v>
      </c>
      <c r="D133" s="115"/>
      <c r="E133" s="116"/>
      <c r="F133" s="115"/>
      <c r="G133" s="123"/>
      <c r="H133" s="117"/>
      <c r="I133" s="210"/>
      <c r="J133" s="124"/>
      <c r="K133" s="124"/>
    </row>
    <row r="134" spans="1:11" x14ac:dyDescent="0.25">
      <c r="A134" s="108"/>
      <c r="B134" s="109"/>
      <c r="C134" s="109">
        <f t="shared" si="1"/>
        <v>0</v>
      </c>
      <c r="D134" s="109"/>
      <c r="E134" s="110"/>
      <c r="F134" s="109"/>
      <c r="G134" s="121"/>
      <c r="H134" s="111"/>
      <c r="I134" s="209"/>
      <c r="J134" s="122"/>
      <c r="K134" s="122"/>
    </row>
    <row r="135" spans="1:11" x14ac:dyDescent="0.25">
      <c r="A135" s="114"/>
      <c r="B135" s="115"/>
      <c r="C135" s="115">
        <f t="shared" si="1"/>
        <v>0</v>
      </c>
      <c r="D135" s="115"/>
      <c r="E135" s="116"/>
      <c r="F135" s="115"/>
      <c r="G135" s="123"/>
      <c r="H135" s="117"/>
      <c r="I135" s="210"/>
      <c r="J135" s="124"/>
      <c r="K135" s="124"/>
    </row>
    <row r="136" spans="1:11" x14ac:dyDescent="0.25">
      <c r="A136" s="108"/>
      <c r="B136" s="109"/>
      <c r="C136" s="109">
        <f t="shared" ref="C136:C150" si="2">A136*B136</f>
        <v>0</v>
      </c>
      <c r="D136" s="109"/>
      <c r="E136" s="110"/>
      <c r="F136" s="109"/>
      <c r="G136" s="121"/>
      <c r="H136" s="111"/>
      <c r="I136" s="209"/>
      <c r="J136" s="122"/>
      <c r="K136" s="122"/>
    </row>
    <row r="137" spans="1:11" x14ac:dyDescent="0.25">
      <c r="A137" s="114"/>
      <c r="B137" s="115"/>
      <c r="C137" s="115">
        <f t="shared" si="2"/>
        <v>0</v>
      </c>
      <c r="D137" s="115"/>
      <c r="E137" s="116"/>
      <c r="F137" s="115"/>
      <c r="G137" s="123"/>
      <c r="H137" s="117"/>
      <c r="I137" s="210"/>
      <c r="J137" s="124"/>
      <c r="K137" s="124"/>
    </row>
    <row r="138" spans="1:11" x14ac:dyDescent="0.25">
      <c r="A138" s="108"/>
      <c r="B138" s="109"/>
      <c r="C138" s="109">
        <f t="shared" si="2"/>
        <v>0</v>
      </c>
      <c r="D138" s="109"/>
      <c r="E138" s="110"/>
      <c r="F138" s="109"/>
      <c r="G138" s="121"/>
      <c r="H138" s="111"/>
      <c r="I138" s="209"/>
      <c r="J138" s="122"/>
      <c r="K138" s="122"/>
    </row>
    <row r="139" spans="1:11" x14ac:dyDescent="0.25">
      <c r="A139" s="114"/>
      <c r="B139" s="115"/>
      <c r="C139" s="115">
        <f t="shared" si="2"/>
        <v>0</v>
      </c>
      <c r="D139" s="115"/>
      <c r="E139" s="116"/>
      <c r="F139" s="115"/>
      <c r="G139" s="123"/>
      <c r="H139" s="117"/>
      <c r="I139" s="210"/>
      <c r="J139" s="124"/>
      <c r="K139" s="124"/>
    </row>
    <row r="140" spans="1:11" x14ac:dyDescent="0.25">
      <c r="A140" s="108"/>
      <c r="B140" s="109"/>
      <c r="C140" s="109">
        <f t="shared" si="2"/>
        <v>0</v>
      </c>
      <c r="D140" s="109"/>
      <c r="E140" s="110"/>
      <c r="F140" s="109"/>
      <c r="G140" s="121"/>
      <c r="H140" s="111"/>
      <c r="I140" s="209"/>
      <c r="J140" s="122"/>
      <c r="K140" s="122"/>
    </row>
    <row r="141" spans="1:11" x14ac:dyDescent="0.25">
      <c r="A141" s="114"/>
      <c r="B141" s="115"/>
      <c r="C141" s="115">
        <f t="shared" si="2"/>
        <v>0</v>
      </c>
      <c r="D141" s="115"/>
      <c r="E141" s="116"/>
      <c r="F141" s="115"/>
      <c r="G141" s="123"/>
      <c r="H141" s="117"/>
      <c r="I141" s="210"/>
      <c r="J141" s="124"/>
      <c r="K141" s="124"/>
    </row>
    <row r="142" spans="1:11" x14ac:dyDescent="0.25">
      <c r="A142" s="108"/>
      <c r="B142" s="109"/>
      <c r="C142" s="109">
        <f t="shared" si="2"/>
        <v>0</v>
      </c>
      <c r="D142" s="109"/>
      <c r="E142" s="110"/>
      <c r="F142" s="109"/>
      <c r="G142" s="121"/>
      <c r="H142" s="111"/>
      <c r="I142" s="209"/>
      <c r="J142" s="122"/>
      <c r="K142" s="122"/>
    </row>
    <row r="143" spans="1:11" x14ac:dyDescent="0.25">
      <c r="A143" s="114"/>
      <c r="B143" s="115"/>
      <c r="C143" s="115">
        <f t="shared" si="2"/>
        <v>0</v>
      </c>
      <c r="D143" s="115"/>
      <c r="E143" s="116"/>
      <c r="F143" s="115"/>
      <c r="G143" s="123"/>
      <c r="H143" s="117"/>
      <c r="I143" s="210"/>
      <c r="J143" s="124"/>
      <c r="K143" s="124"/>
    </row>
    <row r="144" spans="1:11" x14ac:dyDescent="0.25">
      <c r="A144" s="108"/>
      <c r="B144" s="109"/>
      <c r="C144" s="109">
        <f t="shared" si="2"/>
        <v>0</v>
      </c>
      <c r="D144" s="109"/>
      <c r="E144" s="110"/>
      <c r="F144" s="109"/>
      <c r="G144" s="121"/>
      <c r="H144" s="111"/>
      <c r="I144" s="209"/>
      <c r="J144" s="122"/>
      <c r="K144" s="122"/>
    </row>
    <row r="145" spans="1:11" x14ac:dyDescent="0.25">
      <c r="A145" s="114"/>
      <c r="B145" s="115"/>
      <c r="C145" s="115">
        <f t="shared" si="2"/>
        <v>0</v>
      </c>
      <c r="D145" s="115"/>
      <c r="E145" s="116"/>
      <c r="F145" s="115"/>
      <c r="G145" s="123"/>
      <c r="H145" s="117"/>
      <c r="I145" s="210"/>
      <c r="J145" s="124"/>
      <c r="K145" s="124"/>
    </row>
    <row r="146" spans="1:11" x14ac:dyDescent="0.25">
      <c r="A146" s="108"/>
      <c r="B146" s="109"/>
      <c r="C146" s="109">
        <f t="shared" si="2"/>
        <v>0</v>
      </c>
      <c r="D146" s="109"/>
      <c r="E146" s="110"/>
      <c r="F146" s="109"/>
      <c r="G146" s="121"/>
      <c r="H146" s="111"/>
      <c r="I146" s="209"/>
      <c r="J146" s="122"/>
      <c r="K146" s="122"/>
    </row>
    <row r="147" spans="1:11" x14ac:dyDescent="0.25">
      <c r="A147" s="114"/>
      <c r="B147" s="115"/>
      <c r="C147" s="115">
        <f t="shared" si="2"/>
        <v>0</v>
      </c>
      <c r="D147" s="115"/>
      <c r="E147" s="116"/>
      <c r="F147" s="115"/>
      <c r="G147" s="123"/>
      <c r="H147" s="117"/>
      <c r="I147" s="210"/>
      <c r="J147" s="124"/>
      <c r="K147" s="124"/>
    </row>
    <row r="148" spans="1:11" x14ac:dyDescent="0.25">
      <c r="A148" s="108"/>
      <c r="B148" s="109"/>
      <c r="C148" s="109">
        <f t="shared" si="2"/>
        <v>0</v>
      </c>
      <c r="D148" s="109"/>
      <c r="E148" s="110"/>
      <c r="F148" s="109"/>
      <c r="G148" s="121"/>
      <c r="H148" s="111"/>
      <c r="I148" s="209"/>
      <c r="J148" s="122"/>
      <c r="K148" s="122"/>
    </row>
    <row r="149" spans="1:11" x14ac:dyDescent="0.25">
      <c r="A149" s="114"/>
      <c r="B149" s="115"/>
      <c r="C149" s="115">
        <f t="shared" si="2"/>
        <v>0</v>
      </c>
      <c r="D149" s="115"/>
      <c r="E149" s="116"/>
      <c r="F149" s="115"/>
      <c r="G149" s="123"/>
      <c r="H149" s="117"/>
      <c r="I149" s="210"/>
      <c r="J149" s="124"/>
      <c r="K149" s="124"/>
    </row>
    <row r="150" spans="1:11" x14ac:dyDescent="0.25">
      <c r="A150" s="108"/>
      <c r="B150" s="109"/>
      <c r="C150" s="125">
        <f t="shared" si="2"/>
        <v>0</v>
      </c>
      <c r="D150" s="125"/>
      <c r="E150" s="110"/>
      <c r="F150" s="109"/>
      <c r="G150" s="121"/>
      <c r="H150" s="126"/>
      <c r="I150" s="209"/>
      <c r="J150" s="122"/>
      <c r="K150" s="122"/>
    </row>
  </sheetData>
  <autoFilter ref="A4:K150"/>
  <mergeCells count="2">
    <mergeCell ref="A1:B3"/>
    <mergeCell ref="G1:I3"/>
  </mergeCells>
  <printOptions horizontalCentered="1" verticalCentered="1"/>
  <pageMargins left="0.70866141732283505" right="0.70866141732283505" top="0.74803149606299202" bottom="0.74803149606299202" header="0.31496062992126" footer="0.31496062992126"/>
  <pageSetup paperSize="9" scale="15" orientation="landscape"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9"/>
  <sheetViews>
    <sheetView showGridLines="0" rightToLeft="1" zoomScale="70" zoomScaleNormal="70" workbookViewId="0">
      <pane ySplit="4" topLeftCell="A5" activePane="bottomLeft" state="frozen"/>
      <selection pane="bottomLeft" activeCell="F152" sqref="F152"/>
    </sheetView>
  </sheetViews>
  <sheetFormatPr defaultRowHeight="21" x14ac:dyDescent="0.25"/>
  <cols>
    <col min="1" max="1" width="20.5703125" style="33" customWidth="1"/>
    <col min="2" max="2" width="22" style="33" customWidth="1"/>
    <col min="3" max="4" width="22.42578125" style="34" customWidth="1"/>
    <col min="5" max="5" width="32.140625" style="34" bestFit="1" customWidth="1"/>
    <col min="6" max="6" width="21.140625" style="34" customWidth="1"/>
    <col min="7" max="7" width="26.140625" style="34" customWidth="1"/>
    <col min="8" max="8" width="22.85546875" style="34" customWidth="1"/>
    <col min="9" max="9" width="16.7109375" style="211" customWidth="1"/>
    <col min="10" max="10" width="30.28515625" style="35" bestFit="1" customWidth="1"/>
    <col min="11" max="11" width="25.85546875" customWidth="1"/>
  </cols>
  <sheetData>
    <row r="1" spans="1:10" ht="29.25" customHeight="1" x14ac:dyDescent="0.25">
      <c r="A1" s="497" t="s">
        <v>174</v>
      </c>
      <c r="B1" s="498"/>
      <c r="E1" s="136" t="s">
        <v>106</v>
      </c>
      <c r="F1" s="105">
        <f>SUM(C5:C147)</f>
        <v>1094040</v>
      </c>
      <c r="G1" s="487" t="s">
        <v>111</v>
      </c>
      <c r="H1" s="488"/>
      <c r="I1" s="488"/>
    </row>
    <row r="2" spans="1:10" ht="29.25" customHeight="1" x14ac:dyDescent="0.25">
      <c r="A2" s="499"/>
      <c r="B2" s="500"/>
      <c r="E2" s="137" t="s">
        <v>107</v>
      </c>
      <c r="F2" s="131">
        <f>SUM(H5:H147)</f>
        <v>1094040</v>
      </c>
      <c r="G2" s="487"/>
      <c r="H2" s="488"/>
      <c r="I2" s="488"/>
    </row>
    <row r="3" spans="1:10" ht="29.25" customHeight="1" thickBot="1" x14ac:dyDescent="0.3">
      <c r="A3" s="501"/>
      <c r="B3" s="502"/>
      <c r="E3" s="271" t="s">
        <v>108</v>
      </c>
      <c r="F3" s="272">
        <f>F1-F2</f>
        <v>0</v>
      </c>
      <c r="G3" s="489"/>
      <c r="H3" s="490"/>
      <c r="I3" s="490"/>
    </row>
    <row r="4" spans="1:10" ht="47.25" customHeight="1" x14ac:dyDescent="0.25">
      <c r="A4" s="100" t="s">
        <v>1</v>
      </c>
      <c r="B4" s="101" t="s">
        <v>2</v>
      </c>
      <c r="C4" s="102" t="s">
        <v>3</v>
      </c>
      <c r="D4" s="102" t="s">
        <v>139</v>
      </c>
      <c r="E4" s="102" t="s">
        <v>16</v>
      </c>
      <c r="F4" s="102" t="s">
        <v>92</v>
      </c>
      <c r="G4" s="102" t="s">
        <v>26</v>
      </c>
      <c r="H4" s="103" t="s">
        <v>100</v>
      </c>
      <c r="I4" s="208" t="s">
        <v>101</v>
      </c>
      <c r="J4" s="105" t="s">
        <v>102</v>
      </c>
    </row>
    <row r="5" spans="1:10" s="263" customFormat="1" x14ac:dyDescent="0.25">
      <c r="A5" s="258">
        <v>1870</v>
      </c>
      <c r="B5" s="259">
        <v>25</v>
      </c>
      <c r="C5" s="259">
        <f>A5*B5</f>
        <v>46750</v>
      </c>
      <c r="D5" s="259"/>
      <c r="E5" s="260"/>
      <c r="F5" s="259" t="s">
        <v>175</v>
      </c>
      <c r="G5" s="261"/>
      <c r="H5" s="259"/>
      <c r="I5" s="270"/>
      <c r="J5" s="262"/>
    </row>
    <row r="6" spans="1:10" x14ac:dyDescent="0.25">
      <c r="A6" s="108">
        <v>430</v>
      </c>
      <c r="B6" s="109">
        <v>200</v>
      </c>
      <c r="C6" s="109">
        <f t="shared" ref="C6:C68" si="0">A6*B6</f>
        <v>86000</v>
      </c>
      <c r="D6" s="109"/>
      <c r="E6" s="110">
        <v>45283</v>
      </c>
      <c r="F6" s="109" t="s">
        <v>70</v>
      </c>
      <c r="G6" s="121"/>
      <c r="H6" s="111"/>
      <c r="I6" s="209"/>
      <c r="J6" s="122"/>
    </row>
    <row r="7" spans="1:10" x14ac:dyDescent="0.25">
      <c r="A7" s="258">
        <v>50</v>
      </c>
      <c r="B7" s="259">
        <v>280</v>
      </c>
      <c r="C7" s="259">
        <f t="shared" si="0"/>
        <v>14000</v>
      </c>
      <c r="D7" s="259"/>
      <c r="E7" s="260">
        <v>45284</v>
      </c>
      <c r="F7" s="259" t="s">
        <v>71</v>
      </c>
      <c r="G7" s="261"/>
      <c r="H7" s="259"/>
      <c r="I7" s="270"/>
      <c r="J7" s="262"/>
    </row>
    <row r="8" spans="1:10" x14ac:dyDescent="0.25">
      <c r="A8" s="108">
        <v>42</v>
      </c>
      <c r="B8" s="109">
        <v>110</v>
      </c>
      <c r="C8" s="109">
        <f t="shared" si="0"/>
        <v>4620</v>
      </c>
      <c r="D8" s="109"/>
      <c r="E8" s="110">
        <v>45284</v>
      </c>
      <c r="F8" s="109" t="s">
        <v>63</v>
      </c>
      <c r="G8" s="121"/>
      <c r="H8" s="111"/>
      <c r="I8" s="209"/>
      <c r="J8" s="122"/>
    </row>
    <row r="9" spans="1:10" x14ac:dyDescent="0.25">
      <c r="A9" s="258">
        <v>480</v>
      </c>
      <c r="B9" s="259">
        <v>285</v>
      </c>
      <c r="C9" s="259">
        <f t="shared" si="0"/>
        <v>136800</v>
      </c>
      <c r="D9" s="259"/>
      <c r="E9" s="260">
        <v>45286</v>
      </c>
      <c r="F9" s="259" t="s">
        <v>64</v>
      </c>
      <c r="G9" s="261"/>
      <c r="H9" s="259"/>
      <c r="I9" s="270"/>
      <c r="J9" s="262"/>
    </row>
    <row r="10" spans="1:10" x14ac:dyDescent="0.25">
      <c r="A10" s="108">
        <v>265</v>
      </c>
      <c r="B10" s="109">
        <v>110</v>
      </c>
      <c r="C10" s="109">
        <f t="shared" si="0"/>
        <v>29150</v>
      </c>
      <c r="D10" s="109"/>
      <c r="E10" s="110">
        <v>45286</v>
      </c>
      <c r="F10" s="109" t="s">
        <v>63</v>
      </c>
      <c r="G10" s="121" t="s">
        <v>80</v>
      </c>
      <c r="H10" s="111"/>
      <c r="I10" s="209"/>
      <c r="J10" s="122"/>
    </row>
    <row r="11" spans="1:10" x14ac:dyDescent="0.25">
      <c r="A11" s="258">
        <v>45</v>
      </c>
      <c r="B11" s="259">
        <v>330</v>
      </c>
      <c r="C11" s="259">
        <f t="shared" si="0"/>
        <v>14850</v>
      </c>
      <c r="D11" s="259"/>
      <c r="E11" s="260">
        <v>45313</v>
      </c>
      <c r="F11" s="259" t="s">
        <v>64</v>
      </c>
      <c r="G11" s="261" t="s">
        <v>39</v>
      </c>
      <c r="H11" s="259"/>
      <c r="I11" s="270"/>
      <c r="J11" s="262"/>
    </row>
    <row r="12" spans="1:10" x14ac:dyDescent="0.25">
      <c r="A12" s="108">
        <v>35</v>
      </c>
      <c r="B12" s="109">
        <v>130</v>
      </c>
      <c r="C12" s="109">
        <f t="shared" si="0"/>
        <v>4550</v>
      </c>
      <c r="D12" s="109"/>
      <c r="E12" s="110">
        <v>45313</v>
      </c>
      <c r="F12" s="109" t="s">
        <v>63</v>
      </c>
      <c r="G12" s="121" t="s">
        <v>39</v>
      </c>
      <c r="H12" s="111"/>
      <c r="I12" s="209"/>
      <c r="J12" s="122"/>
    </row>
    <row r="13" spans="1:10" x14ac:dyDescent="0.25">
      <c r="A13" s="258">
        <v>80</v>
      </c>
      <c r="B13" s="259">
        <v>330</v>
      </c>
      <c r="C13" s="259">
        <f t="shared" si="0"/>
        <v>26400</v>
      </c>
      <c r="D13" s="259"/>
      <c r="E13" s="260">
        <v>45336</v>
      </c>
      <c r="F13" s="259" t="s">
        <v>64</v>
      </c>
      <c r="G13" s="261" t="s">
        <v>40</v>
      </c>
      <c r="H13" s="259"/>
      <c r="I13" s="270"/>
      <c r="J13" s="262"/>
    </row>
    <row r="14" spans="1:10" x14ac:dyDescent="0.25">
      <c r="A14" s="108">
        <v>40</v>
      </c>
      <c r="B14" s="109">
        <v>130</v>
      </c>
      <c r="C14" s="109">
        <f t="shared" si="0"/>
        <v>5200</v>
      </c>
      <c r="D14" s="109"/>
      <c r="E14" s="110">
        <v>45336</v>
      </c>
      <c r="F14" s="109" t="s">
        <v>63</v>
      </c>
      <c r="G14" s="121" t="s">
        <v>40</v>
      </c>
      <c r="H14" s="111"/>
      <c r="I14" s="209"/>
      <c r="J14" s="122"/>
    </row>
    <row r="15" spans="1:10" x14ac:dyDescent="0.25">
      <c r="A15" s="258">
        <v>10</v>
      </c>
      <c r="B15" s="259">
        <v>130</v>
      </c>
      <c r="C15" s="259">
        <f t="shared" si="0"/>
        <v>1300</v>
      </c>
      <c r="D15" s="259"/>
      <c r="E15" s="260">
        <v>45347</v>
      </c>
      <c r="F15" s="259" t="s">
        <v>182</v>
      </c>
      <c r="G15" s="261"/>
      <c r="H15" s="259"/>
      <c r="I15" s="270"/>
      <c r="J15" s="262"/>
    </row>
    <row r="16" spans="1:10" x14ac:dyDescent="0.25">
      <c r="A16" s="108">
        <v>45</v>
      </c>
      <c r="B16" s="109">
        <v>330</v>
      </c>
      <c r="C16" s="109">
        <f t="shared" si="0"/>
        <v>14850</v>
      </c>
      <c r="D16" s="109"/>
      <c r="E16" s="110">
        <v>45353</v>
      </c>
      <c r="F16" s="109" t="s">
        <v>64</v>
      </c>
      <c r="G16" s="121" t="s">
        <v>94</v>
      </c>
      <c r="H16" s="111"/>
      <c r="I16" s="209"/>
      <c r="J16" s="122"/>
    </row>
    <row r="17" spans="1:11" x14ac:dyDescent="0.25">
      <c r="A17" s="258">
        <v>25</v>
      </c>
      <c r="B17" s="259">
        <v>130</v>
      </c>
      <c r="C17" s="259">
        <f t="shared" si="0"/>
        <v>3250</v>
      </c>
      <c r="D17" s="259"/>
      <c r="E17" s="260">
        <v>45353</v>
      </c>
      <c r="F17" s="259" t="s">
        <v>63</v>
      </c>
      <c r="G17" s="261" t="s">
        <v>94</v>
      </c>
      <c r="H17" s="259">
        <v>100000</v>
      </c>
      <c r="I17" s="270">
        <v>2788</v>
      </c>
      <c r="J17" s="262">
        <v>45383</v>
      </c>
    </row>
    <row r="18" spans="1:11" x14ac:dyDescent="0.25">
      <c r="A18" s="108">
        <v>6</v>
      </c>
      <c r="B18" s="109">
        <v>130</v>
      </c>
      <c r="C18" s="109">
        <f t="shared" si="0"/>
        <v>780</v>
      </c>
      <c r="D18" s="109"/>
      <c r="E18" s="110">
        <v>45398</v>
      </c>
      <c r="F18" s="109" t="s">
        <v>63</v>
      </c>
      <c r="G18" s="121" t="s">
        <v>177</v>
      </c>
      <c r="H18" s="111">
        <v>50000</v>
      </c>
      <c r="I18" s="209">
        <v>2826</v>
      </c>
      <c r="J18" s="122">
        <v>45388</v>
      </c>
    </row>
    <row r="19" spans="1:11" x14ac:dyDescent="0.25">
      <c r="A19" s="258">
        <v>2</v>
      </c>
      <c r="B19" s="259">
        <v>330</v>
      </c>
      <c r="C19" s="259">
        <f t="shared" si="0"/>
        <v>660</v>
      </c>
      <c r="D19" s="259"/>
      <c r="E19" s="260">
        <v>45398</v>
      </c>
      <c r="F19" s="259" t="s">
        <v>63</v>
      </c>
      <c r="G19" s="261" t="s">
        <v>177</v>
      </c>
      <c r="H19" s="259">
        <v>100000</v>
      </c>
      <c r="I19" s="270">
        <v>2838</v>
      </c>
      <c r="J19" s="262">
        <v>45390</v>
      </c>
    </row>
    <row r="20" spans="1:11" x14ac:dyDescent="0.25">
      <c r="A20" s="108">
        <v>80</v>
      </c>
      <c r="B20" s="109">
        <v>330</v>
      </c>
      <c r="C20" s="109">
        <f t="shared" si="0"/>
        <v>26400</v>
      </c>
      <c r="D20" s="109"/>
      <c r="E20" s="110">
        <v>45402</v>
      </c>
      <c r="F20" s="109" t="s">
        <v>64</v>
      </c>
      <c r="G20" s="121" t="s">
        <v>59</v>
      </c>
      <c r="H20" s="111">
        <v>100000</v>
      </c>
      <c r="I20" s="209">
        <v>2865</v>
      </c>
      <c r="J20" s="122">
        <v>45397</v>
      </c>
    </row>
    <row r="21" spans="1:11" x14ac:dyDescent="0.25">
      <c r="A21" s="258">
        <v>40</v>
      </c>
      <c r="B21" s="259">
        <v>130</v>
      </c>
      <c r="C21" s="259">
        <f t="shared" si="0"/>
        <v>5200</v>
      </c>
      <c r="D21" s="259"/>
      <c r="E21" s="260">
        <v>45402</v>
      </c>
      <c r="F21" s="259" t="s">
        <v>63</v>
      </c>
      <c r="G21" s="261" t="s">
        <v>59</v>
      </c>
      <c r="H21" s="259">
        <v>50000</v>
      </c>
      <c r="I21" s="270">
        <v>2906</v>
      </c>
      <c r="J21" s="262">
        <v>45402</v>
      </c>
    </row>
    <row r="22" spans="1:11" x14ac:dyDescent="0.25">
      <c r="A22" s="108">
        <v>45</v>
      </c>
      <c r="B22" s="109">
        <v>330</v>
      </c>
      <c r="C22" s="109">
        <f t="shared" si="0"/>
        <v>14850</v>
      </c>
      <c r="D22" s="109"/>
      <c r="E22" s="110">
        <v>45419</v>
      </c>
      <c r="F22" s="109" t="s">
        <v>64</v>
      </c>
      <c r="G22" s="121" t="s">
        <v>60</v>
      </c>
      <c r="H22" s="111">
        <v>50000</v>
      </c>
      <c r="I22" s="209">
        <v>3023</v>
      </c>
      <c r="J22" s="262">
        <v>45417</v>
      </c>
    </row>
    <row r="23" spans="1:11" x14ac:dyDescent="0.25">
      <c r="A23" s="258">
        <v>25</v>
      </c>
      <c r="B23" s="259">
        <v>130</v>
      </c>
      <c r="C23" s="259">
        <f t="shared" si="0"/>
        <v>3250</v>
      </c>
      <c r="D23" s="259"/>
      <c r="E23" s="260">
        <v>45419</v>
      </c>
      <c r="F23" s="259" t="s">
        <v>63</v>
      </c>
      <c r="G23" s="261" t="s">
        <v>60</v>
      </c>
      <c r="H23" s="259">
        <v>100000</v>
      </c>
      <c r="I23" s="270">
        <v>3148</v>
      </c>
      <c r="J23" s="262">
        <v>45433</v>
      </c>
      <c r="K23" s="350" t="s">
        <v>204</v>
      </c>
    </row>
    <row r="24" spans="1:11" x14ac:dyDescent="0.25">
      <c r="A24" s="108">
        <v>10</v>
      </c>
      <c r="B24" s="109">
        <v>130</v>
      </c>
      <c r="C24" s="109">
        <f t="shared" si="0"/>
        <v>1300</v>
      </c>
      <c r="D24" s="109"/>
      <c r="E24" s="110">
        <v>45424</v>
      </c>
      <c r="F24" s="109" t="s">
        <v>63</v>
      </c>
      <c r="G24" s="121" t="s">
        <v>85</v>
      </c>
      <c r="H24" s="111">
        <v>50000</v>
      </c>
      <c r="I24" s="209">
        <v>3435</v>
      </c>
      <c r="J24" s="122">
        <v>45473</v>
      </c>
    </row>
    <row r="25" spans="1:11" x14ac:dyDescent="0.25">
      <c r="A25" s="258">
        <v>85</v>
      </c>
      <c r="B25" s="259">
        <v>330</v>
      </c>
      <c r="C25" s="259">
        <f t="shared" si="0"/>
        <v>28050</v>
      </c>
      <c r="D25" s="259"/>
      <c r="E25" s="260">
        <v>45431</v>
      </c>
      <c r="F25" s="259" t="s">
        <v>64</v>
      </c>
      <c r="G25" s="261" t="s">
        <v>29</v>
      </c>
      <c r="H25" s="259">
        <v>100000</v>
      </c>
      <c r="I25" s="270">
        <v>3707</v>
      </c>
      <c r="J25" s="262">
        <v>45502</v>
      </c>
    </row>
    <row r="26" spans="1:11" x14ac:dyDescent="0.25">
      <c r="A26" s="108">
        <v>45</v>
      </c>
      <c r="B26" s="109">
        <v>130</v>
      </c>
      <c r="C26" s="109">
        <f t="shared" si="0"/>
        <v>5850</v>
      </c>
      <c r="D26" s="109"/>
      <c r="E26" s="110">
        <v>45431</v>
      </c>
      <c r="F26" s="109" t="s">
        <v>63</v>
      </c>
      <c r="G26" s="121" t="s">
        <v>29</v>
      </c>
      <c r="H26" s="111">
        <v>50000</v>
      </c>
      <c r="I26" s="209">
        <v>4205</v>
      </c>
      <c r="J26" s="122">
        <v>45564</v>
      </c>
    </row>
    <row r="27" spans="1:11" x14ac:dyDescent="0.25">
      <c r="A27" s="258">
        <v>45</v>
      </c>
      <c r="B27" s="259">
        <v>330</v>
      </c>
      <c r="C27" s="259">
        <f t="shared" si="0"/>
        <v>14850</v>
      </c>
      <c r="D27" s="259"/>
      <c r="E27" s="260">
        <v>45451</v>
      </c>
      <c r="F27" s="259" t="s">
        <v>64</v>
      </c>
      <c r="G27" s="261" t="s">
        <v>30</v>
      </c>
      <c r="H27" s="259">
        <v>50000</v>
      </c>
      <c r="I27" s="270">
        <v>4208</v>
      </c>
      <c r="J27" s="262">
        <v>45561</v>
      </c>
    </row>
    <row r="28" spans="1:11" x14ac:dyDescent="0.25">
      <c r="A28" s="108">
        <v>25</v>
      </c>
      <c r="B28" s="109">
        <v>130</v>
      </c>
      <c r="C28" s="109">
        <f t="shared" si="0"/>
        <v>3250</v>
      </c>
      <c r="D28" s="109"/>
      <c r="E28" s="110">
        <v>45451</v>
      </c>
      <c r="F28" s="109" t="s">
        <v>63</v>
      </c>
      <c r="G28" s="121" t="s">
        <v>30</v>
      </c>
      <c r="H28" s="111">
        <v>100000</v>
      </c>
      <c r="I28" s="209">
        <v>4844</v>
      </c>
      <c r="J28" s="122">
        <v>45642</v>
      </c>
    </row>
    <row r="29" spans="1:11" x14ac:dyDescent="0.25">
      <c r="A29" s="258">
        <v>85</v>
      </c>
      <c r="B29" s="259">
        <v>330</v>
      </c>
      <c r="C29" s="259">
        <f t="shared" si="0"/>
        <v>28050</v>
      </c>
      <c r="D29" s="259"/>
      <c r="E29" s="260">
        <v>45466</v>
      </c>
      <c r="F29" s="259" t="s">
        <v>64</v>
      </c>
      <c r="G29" s="261" t="s">
        <v>31</v>
      </c>
      <c r="H29" s="259"/>
      <c r="I29" s="270"/>
      <c r="J29" s="262"/>
    </row>
    <row r="30" spans="1:11" x14ac:dyDescent="0.25">
      <c r="A30" s="108">
        <v>45</v>
      </c>
      <c r="B30" s="109">
        <v>130</v>
      </c>
      <c r="C30" s="109">
        <f t="shared" si="0"/>
        <v>5850</v>
      </c>
      <c r="D30" s="109"/>
      <c r="E30" s="110">
        <v>45466</v>
      </c>
      <c r="F30" s="109" t="s">
        <v>63</v>
      </c>
      <c r="G30" s="121" t="s">
        <v>31</v>
      </c>
      <c r="H30" s="111"/>
      <c r="I30" s="209"/>
      <c r="J30" s="122"/>
    </row>
    <row r="31" spans="1:11" x14ac:dyDescent="0.25">
      <c r="A31" s="258">
        <v>45</v>
      </c>
      <c r="B31" s="259">
        <v>330</v>
      </c>
      <c r="C31" s="259">
        <f t="shared" si="0"/>
        <v>14850</v>
      </c>
      <c r="D31" s="259"/>
      <c r="E31" s="260">
        <v>45479</v>
      </c>
      <c r="F31" s="259" t="s">
        <v>64</v>
      </c>
      <c r="G31" s="261" t="s">
        <v>32</v>
      </c>
      <c r="H31" s="259"/>
      <c r="I31" s="270"/>
      <c r="J31" s="262"/>
    </row>
    <row r="32" spans="1:11" x14ac:dyDescent="0.25">
      <c r="A32" s="108">
        <v>25</v>
      </c>
      <c r="B32" s="109">
        <v>130</v>
      </c>
      <c r="C32" s="109">
        <f t="shared" si="0"/>
        <v>3250</v>
      </c>
      <c r="D32" s="109"/>
      <c r="E32" s="110">
        <v>45479</v>
      </c>
      <c r="F32" s="109" t="s">
        <v>63</v>
      </c>
      <c r="G32" s="121" t="s">
        <v>32</v>
      </c>
      <c r="H32" s="111"/>
      <c r="I32" s="209"/>
      <c r="J32" s="122"/>
    </row>
    <row r="33" spans="1:10" x14ac:dyDescent="0.25">
      <c r="A33" s="258">
        <v>85</v>
      </c>
      <c r="B33" s="259">
        <v>350</v>
      </c>
      <c r="C33" s="259">
        <f t="shared" si="0"/>
        <v>29750</v>
      </c>
      <c r="D33" s="259"/>
      <c r="E33" s="260">
        <v>45497</v>
      </c>
      <c r="F33" s="259" t="s">
        <v>64</v>
      </c>
      <c r="G33" s="261" t="s">
        <v>35</v>
      </c>
      <c r="H33" s="259"/>
      <c r="I33" s="270"/>
      <c r="J33" s="262"/>
    </row>
    <row r="34" spans="1:10" x14ac:dyDescent="0.25">
      <c r="A34" s="108">
        <v>45</v>
      </c>
      <c r="B34" s="109">
        <v>140</v>
      </c>
      <c r="C34" s="109">
        <f t="shared" si="0"/>
        <v>6300</v>
      </c>
      <c r="D34" s="109"/>
      <c r="E34" s="110">
        <v>45497</v>
      </c>
      <c r="F34" s="109" t="s">
        <v>63</v>
      </c>
      <c r="G34" s="121" t="s">
        <v>35</v>
      </c>
      <c r="H34" s="111"/>
      <c r="I34" s="209"/>
      <c r="J34" s="122"/>
    </row>
    <row r="35" spans="1:10" x14ac:dyDescent="0.25">
      <c r="A35" s="258">
        <v>45</v>
      </c>
      <c r="B35" s="259">
        <v>350</v>
      </c>
      <c r="C35" s="259">
        <f t="shared" si="0"/>
        <v>15750</v>
      </c>
      <c r="D35" s="259"/>
      <c r="E35" s="260">
        <v>45514</v>
      </c>
      <c r="F35" s="259" t="s">
        <v>64</v>
      </c>
      <c r="G35" s="261" t="s">
        <v>34</v>
      </c>
      <c r="H35" s="259"/>
      <c r="I35" s="270"/>
      <c r="J35" s="262"/>
    </row>
    <row r="36" spans="1:10" x14ac:dyDescent="0.25">
      <c r="A36" s="108">
        <v>25</v>
      </c>
      <c r="B36" s="109">
        <v>150</v>
      </c>
      <c r="C36" s="109">
        <f t="shared" si="0"/>
        <v>3750</v>
      </c>
      <c r="D36" s="109"/>
      <c r="E36" s="110">
        <v>45514</v>
      </c>
      <c r="F36" s="109" t="s">
        <v>63</v>
      </c>
      <c r="G36" s="121" t="s">
        <v>34</v>
      </c>
      <c r="H36" s="111"/>
      <c r="I36" s="209"/>
      <c r="J36" s="122"/>
    </row>
    <row r="37" spans="1:10" x14ac:dyDescent="0.25">
      <c r="A37" s="258">
        <v>85</v>
      </c>
      <c r="B37" s="259">
        <v>350</v>
      </c>
      <c r="C37" s="259">
        <f t="shared" si="0"/>
        <v>29750</v>
      </c>
      <c r="D37" s="259"/>
      <c r="E37" s="260">
        <v>45529</v>
      </c>
      <c r="F37" s="259" t="s">
        <v>64</v>
      </c>
      <c r="G37" s="261" t="s">
        <v>33</v>
      </c>
      <c r="H37" s="259"/>
      <c r="I37" s="270"/>
      <c r="J37" s="262"/>
    </row>
    <row r="38" spans="1:10" x14ac:dyDescent="0.25">
      <c r="A38" s="108">
        <v>45</v>
      </c>
      <c r="B38" s="109">
        <v>150</v>
      </c>
      <c r="C38" s="109">
        <f t="shared" si="0"/>
        <v>6750</v>
      </c>
      <c r="D38" s="109"/>
      <c r="E38" s="110">
        <v>45529</v>
      </c>
      <c r="F38" s="109" t="s">
        <v>63</v>
      </c>
      <c r="G38" s="121" t="s">
        <v>33</v>
      </c>
      <c r="H38" s="111"/>
      <c r="I38" s="209"/>
      <c r="J38" s="122"/>
    </row>
    <row r="39" spans="1:10" x14ac:dyDescent="0.25">
      <c r="A39" s="258">
        <v>47</v>
      </c>
      <c r="B39" s="259">
        <v>350</v>
      </c>
      <c r="C39" s="259">
        <f t="shared" si="0"/>
        <v>16450</v>
      </c>
      <c r="D39" s="259"/>
      <c r="E39" s="260">
        <v>45550</v>
      </c>
      <c r="F39" s="259" t="s">
        <v>64</v>
      </c>
      <c r="G39" s="261" t="s">
        <v>57</v>
      </c>
      <c r="H39" s="259"/>
      <c r="I39" s="270"/>
      <c r="J39" s="262"/>
    </row>
    <row r="40" spans="1:10" x14ac:dyDescent="0.25">
      <c r="A40" s="108">
        <v>25</v>
      </c>
      <c r="B40" s="109">
        <v>150</v>
      </c>
      <c r="C40" s="109">
        <f t="shared" si="0"/>
        <v>3750</v>
      </c>
      <c r="D40" s="109"/>
      <c r="E40" s="110">
        <v>45550</v>
      </c>
      <c r="F40" s="109" t="s">
        <v>63</v>
      </c>
      <c r="G40" s="121" t="s">
        <v>57</v>
      </c>
      <c r="H40" s="111"/>
      <c r="I40" s="209"/>
      <c r="J40" s="122"/>
    </row>
    <row r="41" spans="1:10" x14ac:dyDescent="0.25">
      <c r="A41" s="258">
        <v>85</v>
      </c>
      <c r="B41" s="259">
        <v>350</v>
      </c>
      <c r="C41" s="259">
        <f t="shared" si="0"/>
        <v>29750</v>
      </c>
      <c r="D41" s="259"/>
      <c r="E41" s="260">
        <v>45567</v>
      </c>
      <c r="F41" s="259" t="s">
        <v>64</v>
      </c>
      <c r="G41" s="261" t="s">
        <v>65</v>
      </c>
      <c r="H41" s="259"/>
      <c r="I41" s="270"/>
      <c r="J41" s="262"/>
    </row>
    <row r="42" spans="1:10" x14ac:dyDescent="0.25">
      <c r="A42" s="108">
        <v>45</v>
      </c>
      <c r="B42" s="109">
        <v>150</v>
      </c>
      <c r="C42" s="109">
        <f t="shared" si="0"/>
        <v>6750</v>
      </c>
      <c r="D42" s="109"/>
      <c r="E42" s="110">
        <v>45567</v>
      </c>
      <c r="F42" s="109" t="s">
        <v>63</v>
      </c>
      <c r="G42" s="121" t="s">
        <v>65</v>
      </c>
      <c r="H42" s="111"/>
      <c r="I42" s="209"/>
      <c r="J42" s="122"/>
    </row>
    <row r="43" spans="1:10" x14ac:dyDescent="0.25">
      <c r="A43" s="258">
        <v>45</v>
      </c>
      <c r="B43" s="259">
        <v>350</v>
      </c>
      <c r="C43" s="259">
        <f t="shared" si="0"/>
        <v>15750</v>
      </c>
      <c r="D43" s="259"/>
      <c r="E43" s="260">
        <v>45588</v>
      </c>
      <c r="F43" s="259" t="s">
        <v>64</v>
      </c>
      <c r="G43" s="261" t="s">
        <v>61</v>
      </c>
      <c r="H43" s="259"/>
      <c r="I43" s="270"/>
      <c r="J43" s="262"/>
    </row>
    <row r="44" spans="1:10" x14ac:dyDescent="0.25">
      <c r="A44" s="108">
        <v>25</v>
      </c>
      <c r="B44" s="109">
        <v>150</v>
      </c>
      <c r="C44" s="109">
        <f t="shared" si="0"/>
        <v>3750</v>
      </c>
      <c r="D44" s="109"/>
      <c r="E44" s="110">
        <v>45588</v>
      </c>
      <c r="F44" s="109" t="s">
        <v>63</v>
      </c>
      <c r="G44" s="121" t="s">
        <v>61</v>
      </c>
      <c r="H44" s="111"/>
      <c r="I44" s="209"/>
      <c r="J44" s="122"/>
    </row>
    <row r="45" spans="1:10" x14ac:dyDescent="0.25">
      <c r="A45" s="258">
        <v>85</v>
      </c>
      <c r="B45" s="259">
        <v>400</v>
      </c>
      <c r="C45" s="259">
        <f t="shared" si="0"/>
        <v>34000</v>
      </c>
      <c r="D45" s="259"/>
      <c r="E45" s="260">
        <v>45596</v>
      </c>
      <c r="F45" s="259" t="s">
        <v>64</v>
      </c>
      <c r="G45" s="261" t="s">
        <v>69</v>
      </c>
      <c r="H45" s="259"/>
      <c r="I45" s="270"/>
      <c r="J45" s="262"/>
    </row>
    <row r="46" spans="1:10" x14ac:dyDescent="0.25">
      <c r="A46" s="108">
        <v>45</v>
      </c>
      <c r="B46" s="109">
        <v>160</v>
      </c>
      <c r="C46" s="109">
        <f t="shared" si="0"/>
        <v>7200</v>
      </c>
      <c r="D46" s="109"/>
      <c r="E46" s="110">
        <v>45596</v>
      </c>
      <c r="F46" s="109" t="s">
        <v>63</v>
      </c>
      <c r="G46" s="121" t="s">
        <v>69</v>
      </c>
      <c r="H46" s="111"/>
      <c r="I46" s="209"/>
      <c r="J46" s="122"/>
    </row>
    <row r="47" spans="1:10" x14ac:dyDescent="0.25">
      <c r="A47" s="258">
        <v>45</v>
      </c>
      <c r="B47" s="259">
        <v>400</v>
      </c>
      <c r="C47" s="259">
        <f t="shared" si="0"/>
        <v>18000</v>
      </c>
      <c r="D47" s="259"/>
      <c r="E47" s="260">
        <v>45598</v>
      </c>
      <c r="F47" s="259" t="s">
        <v>64</v>
      </c>
      <c r="G47" s="261" t="s">
        <v>43</v>
      </c>
      <c r="H47" s="259"/>
      <c r="I47" s="270"/>
      <c r="J47" s="262"/>
    </row>
    <row r="48" spans="1:10" x14ac:dyDescent="0.25">
      <c r="A48" s="108">
        <v>25</v>
      </c>
      <c r="B48" s="109">
        <v>160</v>
      </c>
      <c r="C48" s="109">
        <f t="shared" si="0"/>
        <v>4000</v>
      </c>
      <c r="D48" s="109"/>
      <c r="E48" s="110">
        <v>45598</v>
      </c>
      <c r="F48" s="109" t="s">
        <v>63</v>
      </c>
      <c r="G48" s="121" t="s">
        <v>43</v>
      </c>
      <c r="H48" s="111"/>
      <c r="I48" s="209"/>
      <c r="J48" s="122"/>
    </row>
    <row r="49" spans="1:11" x14ac:dyDescent="0.25">
      <c r="A49" s="258">
        <v>85</v>
      </c>
      <c r="B49" s="259">
        <v>400</v>
      </c>
      <c r="C49" s="259">
        <f t="shared" si="0"/>
        <v>34000</v>
      </c>
      <c r="D49" s="259"/>
      <c r="E49" s="260">
        <v>45627</v>
      </c>
      <c r="F49" s="259" t="s">
        <v>64</v>
      </c>
      <c r="G49" s="261" t="s">
        <v>224</v>
      </c>
      <c r="H49" s="259"/>
      <c r="I49" s="270"/>
      <c r="J49" s="262"/>
    </row>
    <row r="50" spans="1:11" x14ac:dyDescent="0.25">
      <c r="A50" s="108">
        <v>45</v>
      </c>
      <c r="B50" s="109">
        <v>160</v>
      </c>
      <c r="C50" s="109">
        <f t="shared" si="0"/>
        <v>7200</v>
      </c>
      <c r="D50" s="109"/>
      <c r="E50" s="110">
        <v>45627</v>
      </c>
      <c r="F50" s="109" t="s">
        <v>63</v>
      </c>
      <c r="G50" s="121" t="s">
        <v>224</v>
      </c>
      <c r="H50" s="111"/>
      <c r="I50" s="209"/>
      <c r="J50" s="122"/>
    </row>
    <row r="51" spans="1:11" x14ac:dyDescent="0.25">
      <c r="A51" s="258">
        <v>45</v>
      </c>
      <c r="B51" s="259">
        <v>400</v>
      </c>
      <c r="C51" s="259">
        <f t="shared" si="0"/>
        <v>18000</v>
      </c>
      <c r="D51" s="259"/>
      <c r="E51" s="260">
        <v>45641</v>
      </c>
      <c r="F51" s="259" t="s">
        <v>64</v>
      </c>
      <c r="G51" s="261" t="s">
        <v>45</v>
      </c>
      <c r="H51" s="259"/>
      <c r="I51" s="270"/>
      <c r="J51" s="262"/>
    </row>
    <row r="52" spans="1:11" x14ac:dyDescent="0.25">
      <c r="A52" s="108">
        <v>25</v>
      </c>
      <c r="B52" s="109">
        <v>160</v>
      </c>
      <c r="C52" s="109">
        <f t="shared" si="0"/>
        <v>4000</v>
      </c>
      <c r="D52" s="109"/>
      <c r="E52" s="110">
        <v>45641</v>
      </c>
      <c r="F52" s="109" t="s">
        <v>63</v>
      </c>
      <c r="G52" s="121" t="s">
        <v>43</v>
      </c>
      <c r="H52" s="111"/>
      <c r="I52" s="209"/>
      <c r="J52" s="122"/>
    </row>
    <row r="53" spans="1:11" x14ac:dyDescent="0.25">
      <c r="A53" s="258">
        <v>85</v>
      </c>
      <c r="B53" s="259">
        <v>400</v>
      </c>
      <c r="C53" s="259">
        <f t="shared" si="0"/>
        <v>34000</v>
      </c>
      <c r="D53" s="259"/>
      <c r="E53" s="260">
        <v>45654</v>
      </c>
      <c r="F53" s="259" t="s">
        <v>64</v>
      </c>
      <c r="G53" s="261" t="s">
        <v>46</v>
      </c>
      <c r="H53" s="259"/>
      <c r="I53" s="270"/>
      <c r="J53" s="262"/>
    </row>
    <row r="54" spans="1:11" x14ac:dyDescent="0.25">
      <c r="A54" s="108">
        <v>45</v>
      </c>
      <c r="B54" s="109">
        <v>160</v>
      </c>
      <c r="C54" s="109">
        <f t="shared" si="0"/>
        <v>7200</v>
      </c>
      <c r="D54" s="109"/>
      <c r="E54" s="110">
        <v>45654</v>
      </c>
      <c r="F54" s="109" t="s">
        <v>63</v>
      </c>
      <c r="G54" s="261" t="s">
        <v>46</v>
      </c>
      <c r="H54" s="111"/>
      <c r="I54" s="209"/>
      <c r="J54" s="122"/>
    </row>
    <row r="55" spans="1:11" x14ac:dyDescent="0.25">
      <c r="A55" s="108">
        <v>25</v>
      </c>
      <c r="B55" s="109">
        <v>160</v>
      </c>
      <c r="C55" s="109">
        <f t="shared" si="0"/>
        <v>4000</v>
      </c>
      <c r="D55" s="109"/>
      <c r="E55" s="110">
        <v>45654</v>
      </c>
      <c r="F55" s="109" t="s">
        <v>63</v>
      </c>
      <c r="G55" s="261" t="s">
        <v>244</v>
      </c>
      <c r="H55" s="111"/>
      <c r="I55" s="209"/>
      <c r="J55" s="122"/>
    </row>
    <row r="56" spans="1:11" x14ac:dyDescent="0.25">
      <c r="A56" s="258">
        <v>45</v>
      </c>
      <c r="B56" s="259">
        <v>400</v>
      </c>
      <c r="C56" s="259">
        <f t="shared" si="0"/>
        <v>18000</v>
      </c>
      <c r="D56" s="259"/>
      <c r="E56" s="260">
        <v>45677</v>
      </c>
      <c r="F56" s="259" t="s">
        <v>64</v>
      </c>
      <c r="G56" s="261" t="s">
        <v>47</v>
      </c>
      <c r="H56" s="259"/>
      <c r="I56" s="270"/>
      <c r="J56" s="262"/>
    </row>
    <row r="57" spans="1:11" x14ac:dyDescent="0.25">
      <c r="A57" s="108">
        <v>25</v>
      </c>
      <c r="B57" s="109">
        <v>160</v>
      </c>
      <c r="C57" s="109">
        <f t="shared" si="0"/>
        <v>4000</v>
      </c>
      <c r="D57" s="109"/>
      <c r="E57" s="110">
        <v>45677</v>
      </c>
      <c r="F57" s="109" t="s">
        <v>63</v>
      </c>
      <c r="G57" s="261" t="s">
        <v>47</v>
      </c>
      <c r="H57" s="111"/>
      <c r="I57" s="209"/>
      <c r="J57" s="122"/>
    </row>
    <row r="58" spans="1:11" ht="60.75" customHeight="1" x14ac:dyDescent="0.25">
      <c r="A58" s="416"/>
      <c r="B58" s="412"/>
      <c r="C58" s="412">
        <f t="shared" si="0"/>
        <v>0</v>
      </c>
      <c r="D58" s="412"/>
      <c r="E58" s="415"/>
      <c r="F58" s="412"/>
      <c r="G58" s="417"/>
      <c r="H58" s="412">
        <v>6010</v>
      </c>
      <c r="I58" s="413"/>
      <c r="J58" s="414">
        <v>45686</v>
      </c>
      <c r="K58" s="410" t="s">
        <v>257</v>
      </c>
    </row>
    <row r="59" spans="1:11" x14ac:dyDescent="0.25">
      <c r="A59" s="108">
        <v>85</v>
      </c>
      <c r="B59" s="109">
        <v>400</v>
      </c>
      <c r="C59" s="109">
        <f t="shared" si="0"/>
        <v>34000</v>
      </c>
      <c r="D59" s="109"/>
      <c r="E59" s="110">
        <v>45697</v>
      </c>
      <c r="F59" s="109" t="s">
        <v>64</v>
      </c>
      <c r="G59" s="121" t="s">
        <v>56</v>
      </c>
      <c r="H59" s="111"/>
      <c r="I59" s="209"/>
      <c r="J59" s="122"/>
    </row>
    <row r="60" spans="1:11" x14ac:dyDescent="0.25">
      <c r="A60" s="258">
        <v>45</v>
      </c>
      <c r="B60" s="259">
        <v>160</v>
      </c>
      <c r="C60" s="259">
        <f t="shared" si="0"/>
        <v>7200</v>
      </c>
      <c r="D60" s="259"/>
      <c r="E60" s="260">
        <v>45697</v>
      </c>
      <c r="F60" s="259" t="s">
        <v>63</v>
      </c>
      <c r="G60" s="261" t="s">
        <v>56</v>
      </c>
      <c r="H60" s="111">
        <v>41200</v>
      </c>
      <c r="I60" s="209">
        <v>5256</v>
      </c>
      <c r="J60" s="122">
        <v>45704</v>
      </c>
    </row>
    <row r="61" spans="1:11" x14ac:dyDescent="0.25">
      <c r="A61" s="108">
        <v>10</v>
      </c>
      <c r="B61" s="109">
        <v>160</v>
      </c>
      <c r="C61" s="109">
        <f t="shared" si="0"/>
        <v>1600</v>
      </c>
      <c r="D61" s="109"/>
      <c r="E61" s="110">
        <v>45703</v>
      </c>
      <c r="F61" s="109" t="s">
        <v>63</v>
      </c>
      <c r="G61" s="121" t="s">
        <v>262</v>
      </c>
      <c r="H61" s="111"/>
      <c r="I61" s="209"/>
      <c r="J61" s="122"/>
    </row>
    <row r="62" spans="1:11" x14ac:dyDescent="0.25">
      <c r="A62" s="258">
        <v>45</v>
      </c>
      <c r="B62" s="259">
        <v>160</v>
      </c>
      <c r="C62" s="259">
        <f t="shared" si="0"/>
        <v>7200</v>
      </c>
      <c r="D62" s="259"/>
      <c r="E62" s="260">
        <v>45705</v>
      </c>
      <c r="F62" s="109" t="s">
        <v>63</v>
      </c>
      <c r="G62" s="121" t="s">
        <v>262</v>
      </c>
      <c r="H62" s="259"/>
      <c r="I62" s="270"/>
      <c r="J62" s="262"/>
    </row>
    <row r="63" spans="1:11" x14ac:dyDescent="0.25">
      <c r="A63" s="108">
        <v>13</v>
      </c>
      <c r="B63" s="109">
        <v>160</v>
      </c>
      <c r="C63" s="109">
        <f t="shared" si="0"/>
        <v>2080</v>
      </c>
      <c r="D63" s="109"/>
      <c r="E63" s="110">
        <v>45710</v>
      </c>
      <c r="F63" s="109" t="s">
        <v>63</v>
      </c>
      <c r="G63" s="121" t="s">
        <v>85</v>
      </c>
      <c r="H63" s="111"/>
      <c r="I63" s="209"/>
      <c r="J63" s="122"/>
    </row>
    <row r="64" spans="1:11" x14ac:dyDescent="0.25">
      <c r="A64" s="258">
        <v>20</v>
      </c>
      <c r="B64" s="259">
        <v>160</v>
      </c>
      <c r="C64" s="259">
        <f t="shared" si="0"/>
        <v>3200</v>
      </c>
      <c r="D64" s="259"/>
      <c r="E64" s="260">
        <v>45722</v>
      </c>
      <c r="F64" s="259" t="s">
        <v>119</v>
      </c>
      <c r="G64" s="261" t="s">
        <v>85</v>
      </c>
      <c r="H64" s="259"/>
      <c r="I64" s="270"/>
      <c r="J64" s="262"/>
    </row>
    <row r="65" spans="1:10" x14ac:dyDescent="0.25">
      <c r="A65" s="108">
        <v>22</v>
      </c>
      <c r="B65" s="109">
        <v>160</v>
      </c>
      <c r="C65" s="109">
        <f t="shared" si="0"/>
        <v>3520</v>
      </c>
      <c r="D65" s="109"/>
      <c r="E65" s="110">
        <v>45729</v>
      </c>
      <c r="F65" s="109" t="s">
        <v>63</v>
      </c>
      <c r="G65" s="121" t="s">
        <v>85</v>
      </c>
      <c r="H65" s="111"/>
      <c r="I65" s="209"/>
      <c r="J65" s="122"/>
    </row>
    <row r="66" spans="1:10" x14ac:dyDescent="0.25">
      <c r="A66" s="258">
        <v>15</v>
      </c>
      <c r="B66" s="259">
        <v>400</v>
      </c>
      <c r="C66" s="259">
        <f t="shared" si="0"/>
        <v>6000</v>
      </c>
      <c r="D66" s="259"/>
      <c r="E66" s="260">
        <v>45733</v>
      </c>
      <c r="F66" s="259" t="s">
        <v>64</v>
      </c>
      <c r="G66" s="261" t="s">
        <v>223</v>
      </c>
      <c r="H66" s="259"/>
      <c r="I66" s="270"/>
      <c r="J66" s="262"/>
    </row>
    <row r="67" spans="1:10" x14ac:dyDescent="0.25">
      <c r="A67" s="108">
        <v>10</v>
      </c>
      <c r="B67" s="109">
        <v>160</v>
      </c>
      <c r="C67" s="109">
        <f t="shared" si="0"/>
        <v>1600</v>
      </c>
      <c r="D67" s="109"/>
      <c r="E67" s="260">
        <v>45733</v>
      </c>
      <c r="F67" s="109" t="s">
        <v>63</v>
      </c>
      <c r="G67" s="261" t="s">
        <v>223</v>
      </c>
      <c r="H67" s="111"/>
      <c r="I67" s="209"/>
      <c r="J67" s="122"/>
    </row>
    <row r="68" spans="1:10" x14ac:dyDescent="0.25">
      <c r="A68" s="258">
        <v>20</v>
      </c>
      <c r="B68" s="259">
        <v>400</v>
      </c>
      <c r="C68" s="259">
        <f t="shared" si="0"/>
        <v>8000</v>
      </c>
      <c r="D68" s="259"/>
      <c r="E68" s="260">
        <v>45752</v>
      </c>
      <c r="F68" s="259" t="s">
        <v>64</v>
      </c>
      <c r="G68" s="261" t="s">
        <v>223</v>
      </c>
      <c r="H68" s="259"/>
      <c r="I68" s="270"/>
      <c r="J68" s="262"/>
    </row>
    <row r="69" spans="1:10" x14ac:dyDescent="0.25">
      <c r="A69" s="108">
        <v>15</v>
      </c>
      <c r="B69" s="109">
        <v>160</v>
      </c>
      <c r="C69" s="109">
        <f t="shared" ref="C69:C132" si="1">A69*B69</f>
        <v>2400</v>
      </c>
      <c r="D69" s="109"/>
      <c r="E69" s="110">
        <v>45752</v>
      </c>
      <c r="F69" s="109" t="s">
        <v>63</v>
      </c>
      <c r="G69" s="121" t="s">
        <v>223</v>
      </c>
      <c r="H69" s="111">
        <v>35600</v>
      </c>
      <c r="I69" s="209">
        <v>1409</v>
      </c>
      <c r="J69" s="122">
        <v>45761</v>
      </c>
    </row>
    <row r="70" spans="1:10" x14ac:dyDescent="0.25">
      <c r="A70" s="258">
        <v>10</v>
      </c>
      <c r="B70" s="259">
        <v>430</v>
      </c>
      <c r="C70" s="259">
        <f t="shared" si="1"/>
        <v>4300</v>
      </c>
      <c r="D70" s="259"/>
      <c r="E70" s="260">
        <v>45758</v>
      </c>
      <c r="F70" s="259" t="s">
        <v>64</v>
      </c>
      <c r="G70" s="121" t="s">
        <v>266</v>
      </c>
      <c r="H70" s="259"/>
      <c r="I70" s="270"/>
      <c r="J70" s="262"/>
    </row>
    <row r="71" spans="1:10" x14ac:dyDescent="0.25">
      <c r="A71" s="108">
        <v>7</v>
      </c>
      <c r="B71" s="109">
        <v>170</v>
      </c>
      <c r="C71" s="109">
        <f t="shared" si="1"/>
        <v>1190</v>
      </c>
      <c r="D71" s="109"/>
      <c r="E71" s="110">
        <v>45758</v>
      </c>
      <c r="F71" s="109" t="s">
        <v>63</v>
      </c>
      <c r="G71" s="121" t="s">
        <v>266</v>
      </c>
      <c r="H71" s="111"/>
      <c r="I71" s="209"/>
      <c r="J71" s="122"/>
    </row>
    <row r="72" spans="1:10" x14ac:dyDescent="0.25">
      <c r="A72" s="258">
        <v>20</v>
      </c>
      <c r="B72" s="259">
        <v>170</v>
      </c>
      <c r="C72" s="259">
        <f t="shared" si="1"/>
        <v>3400</v>
      </c>
      <c r="D72" s="259"/>
      <c r="E72" s="260">
        <v>45781</v>
      </c>
      <c r="F72" s="259" t="s">
        <v>119</v>
      </c>
      <c r="G72" s="261" t="s">
        <v>262</v>
      </c>
      <c r="H72" s="259"/>
      <c r="I72" s="270"/>
      <c r="J72" s="262"/>
    </row>
    <row r="73" spans="1:10" x14ac:dyDescent="0.25">
      <c r="A73" s="108">
        <v>22</v>
      </c>
      <c r="B73" s="109">
        <v>170</v>
      </c>
      <c r="C73" s="109">
        <f t="shared" si="1"/>
        <v>3740</v>
      </c>
      <c r="D73" s="109"/>
      <c r="E73" s="110">
        <v>45783</v>
      </c>
      <c r="F73" s="109" t="s">
        <v>63</v>
      </c>
      <c r="G73" s="121" t="s">
        <v>85</v>
      </c>
      <c r="H73" s="111">
        <v>12630</v>
      </c>
      <c r="I73" s="209">
        <v>5673</v>
      </c>
      <c r="J73" s="122">
        <v>45787</v>
      </c>
    </row>
    <row r="74" spans="1:10" x14ac:dyDescent="0.25">
      <c r="A74" s="258">
        <v>20</v>
      </c>
      <c r="B74" s="259">
        <v>170</v>
      </c>
      <c r="C74" s="259">
        <f t="shared" si="1"/>
        <v>3400</v>
      </c>
      <c r="D74" s="259"/>
      <c r="E74" s="260">
        <v>45791</v>
      </c>
      <c r="F74" s="259" t="s">
        <v>63</v>
      </c>
      <c r="G74" s="261" t="s">
        <v>85</v>
      </c>
      <c r="H74" s="259"/>
      <c r="I74" s="270"/>
      <c r="J74" s="262"/>
    </row>
    <row r="75" spans="1:10" x14ac:dyDescent="0.25">
      <c r="A75" s="108">
        <v>45</v>
      </c>
      <c r="B75" s="109">
        <v>170</v>
      </c>
      <c r="C75" s="109">
        <f t="shared" si="1"/>
        <v>7650</v>
      </c>
      <c r="D75" s="109"/>
      <c r="E75" s="110">
        <v>45794</v>
      </c>
      <c r="F75" s="109" t="s">
        <v>63</v>
      </c>
      <c r="G75" s="121" t="s">
        <v>93</v>
      </c>
      <c r="H75" s="111"/>
      <c r="I75" s="209"/>
      <c r="J75" s="122"/>
    </row>
    <row r="76" spans="1:10" x14ac:dyDescent="0.25">
      <c r="A76" s="258">
        <v>43</v>
      </c>
      <c r="B76" s="259">
        <v>170</v>
      </c>
      <c r="C76" s="259">
        <f t="shared" si="1"/>
        <v>7310</v>
      </c>
      <c r="D76" s="259"/>
      <c r="E76" s="260">
        <v>45799</v>
      </c>
      <c r="F76" s="259" t="s">
        <v>119</v>
      </c>
      <c r="G76" s="261" t="s">
        <v>93</v>
      </c>
      <c r="H76" s="259"/>
      <c r="I76" s="270"/>
      <c r="J76" s="262"/>
    </row>
    <row r="77" spans="1:10" x14ac:dyDescent="0.25">
      <c r="A77" s="108">
        <v>45</v>
      </c>
      <c r="B77" s="109">
        <v>170</v>
      </c>
      <c r="C77" s="109">
        <f t="shared" si="1"/>
        <v>7650</v>
      </c>
      <c r="D77" s="109"/>
      <c r="E77" s="110">
        <v>45808</v>
      </c>
      <c r="F77" s="109" t="s">
        <v>119</v>
      </c>
      <c r="G77" s="121" t="s">
        <v>93</v>
      </c>
      <c r="H77" s="111"/>
      <c r="I77" s="209"/>
      <c r="J77" s="122"/>
    </row>
    <row r="78" spans="1:10" x14ac:dyDescent="0.25">
      <c r="A78" s="258">
        <v>62</v>
      </c>
      <c r="B78" s="259">
        <v>170</v>
      </c>
      <c r="C78" s="259">
        <f t="shared" si="1"/>
        <v>10540</v>
      </c>
      <c r="D78" s="259"/>
      <c r="E78" s="260">
        <v>45810</v>
      </c>
      <c r="F78" s="259" t="s">
        <v>119</v>
      </c>
      <c r="G78" s="261" t="s">
        <v>93</v>
      </c>
      <c r="H78" s="259">
        <v>36550</v>
      </c>
      <c r="I78" s="270">
        <v>5846</v>
      </c>
      <c r="J78" s="262">
        <v>45823</v>
      </c>
    </row>
    <row r="79" spans="1:10" x14ac:dyDescent="0.25">
      <c r="A79" s="108">
        <v>15</v>
      </c>
      <c r="B79" s="109">
        <v>170</v>
      </c>
      <c r="C79" s="109">
        <f t="shared" si="1"/>
        <v>2550</v>
      </c>
      <c r="D79" s="109"/>
      <c r="E79" s="110">
        <v>45825</v>
      </c>
      <c r="F79" s="109" t="s">
        <v>63</v>
      </c>
      <c r="G79" s="121" t="s">
        <v>262</v>
      </c>
      <c r="H79" s="111"/>
      <c r="I79" s="209"/>
      <c r="J79" s="122"/>
    </row>
    <row r="80" spans="1:10" x14ac:dyDescent="0.25">
      <c r="A80" s="258">
        <v>80</v>
      </c>
      <c r="B80" s="259">
        <v>170</v>
      </c>
      <c r="C80" s="259">
        <f t="shared" si="1"/>
        <v>13600</v>
      </c>
      <c r="D80" s="259"/>
      <c r="E80" s="260">
        <v>45833</v>
      </c>
      <c r="F80" s="109" t="s">
        <v>63</v>
      </c>
      <c r="G80" s="261" t="s">
        <v>262</v>
      </c>
      <c r="H80" s="259">
        <v>16150</v>
      </c>
      <c r="I80" s="270">
        <v>5919</v>
      </c>
      <c r="J80" s="262">
        <v>45840</v>
      </c>
    </row>
    <row r="81" spans="1:11" x14ac:dyDescent="0.25">
      <c r="A81" s="108">
        <v>140</v>
      </c>
      <c r="B81" s="109">
        <v>170</v>
      </c>
      <c r="C81" s="109">
        <f t="shared" si="1"/>
        <v>23800</v>
      </c>
      <c r="D81" s="109"/>
      <c r="E81" s="110">
        <v>45846</v>
      </c>
      <c r="F81" s="109" t="s">
        <v>63</v>
      </c>
      <c r="G81" s="121" t="s">
        <v>93</v>
      </c>
      <c r="H81" s="111">
        <v>23800</v>
      </c>
      <c r="I81" s="209">
        <v>5977</v>
      </c>
      <c r="J81" s="122">
        <v>45848</v>
      </c>
    </row>
    <row r="82" spans="1:11" x14ac:dyDescent="0.25">
      <c r="A82" s="258">
        <v>22</v>
      </c>
      <c r="B82" s="259">
        <v>170</v>
      </c>
      <c r="C82" s="259">
        <f t="shared" si="1"/>
        <v>3740</v>
      </c>
      <c r="D82" s="259"/>
      <c r="E82" s="260">
        <v>45849</v>
      </c>
      <c r="F82" s="259" t="s">
        <v>119</v>
      </c>
      <c r="G82" s="261" t="s">
        <v>93</v>
      </c>
      <c r="H82" s="259">
        <v>3750</v>
      </c>
      <c r="I82" s="270">
        <v>6005</v>
      </c>
      <c r="J82" s="262">
        <v>45855</v>
      </c>
    </row>
    <row r="83" spans="1:11" x14ac:dyDescent="0.25">
      <c r="A83" s="108">
        <v>66</v>
      </c>
      <c r="B83" s="109">
        <v>170</v>
      </c>
      <c r="C83" s="109">
        <f t="shared" si="1"/>
        <v>11220</v>
      </c>
      <c r="D83" s="109"/>
      <c r="E83" s="110">
        <v>45855</v>
      </c>
      <c r="F83" s="259" t="s">
        <v>119</v>
      </c>
      <c r="G83" s="121" t="s">
        <v>93</v>
      </c>
      <c r="H83" s="111">
        <v>11210</v>
      </c>
      <c r="I83" s="209">
        <v>6032</v>
      </c>
      <c r="J83" s="122">
        <v>45861</v>
      </c>
    </row>
    <row r="84" spans="1:11" x14ac:dyDescent="0.25">
      <c r="A84" s="258">
        <v>20</v>
      </c>
      <c r="B84" s="259">
        <v>170</v>
      </c>
      <c r="C84" s="259">
        <f t="shared" si="1"/>
        <v>3400</v>
      </c>
      <c r="D84" s="259"/>
      <c r="E84" s="260">
        <v>45882</v>
      </c>
      <c r="F84" s="259" t="s">
        <v>119</v>
      </c>
      <c r="G84" s="261" t="s">
        <v>93</v>
      </c>
      <c r="H84" s="259">
        <v>3400</v>
      </c>
      <c r="I84" s="270">
        <v>6177</v>
      </c>
      <c r="J84" s="262">
        <v>45883</v>
      </c>
      <c r="K84" t="s">
        <v>278</v>
      </c>
    </row>
    <row r="85" spans="1:11" x14ac:dyDescent="0.25">
      <c r="A85" s="108">
        <v>22</v>
      </c>
      <c r="B85" s="109">
        <v>170</v>
      </c>
      <c r="C85" s="109">
        <f t="shared" si="1"/>
        <v>3740</v>
      </c>
      <c r="D85" s="109"/>
      <c r="E85" s="110">
        <v>45890</v>
      </c>
      <c r="F85" s="109" t="s">
        <v>119</v>
      </c>
      <c r="G85" s="121" t="s">
        <v>93</v>
      </c>
      <c r="H85" s="111">
        <v>3740</v>
      </c>
      <c r="I85" s="209">
        <v>6222</v>
      </c>
      <c r="J85" s="122">
        <v>45890</v>
      </c>
    </row>
    <row r="86" spans="1:11" x14ac:dyDescent="0.25">
      <c r="A86" s="258"/>
      <c r="B86" s="259"/>
      <c r="C86" s="259">
        <f t="shared" si="1"/>
        <v>0</v>
      </c>
      <c r="D86" s="259"/>
      <c r="E86" s="260"/>
      <c r="F86" s="259"/>
      <c r="G86" s="261"/>
      <c r="H86" s="259"/>
      <c r="I86" s="270"/>
      <c r="J86" s="262"/>
    </row>
    <row r="87" spans="1:11" x14ac:dyDescent="0.25">
      <c r="A87" s="108"/>
      <c r="B87" s="109"/>
      <c r="C87" s="109">
        <f t="shared" si="1"/>
        <v>0</v>
      </c>
      <c r="D87" s="109"/>
      <c r="E87" s="110"/>
      <c r="F87" s="109"/>
      <c r="G87" s="121"/>
      <c r="H87" s="111"/>
      <c r="I87" s="209"/>
      <c r="J87" s="122"/>
    </row>
    <row r="88" spans="1:11" x14ac:dyDescent="0.25">
      <c r="A88" s="258"/>
      <c r="B88" s="259"/>
      <c r="C88" s="259">
        <f t="shared" si="1"/>
        <v>0</v>
      </c>
      <c r="D88" s="259"/>
      <c r="E88" s="260"/>
      <c r="F88" s="259"/>
      <c r="G88" s="261"/>
      <c r="H88" s="259"/>
      <c r="I88" s="270"/>
      <c r="J88" s="262"/>
    </row>
    <row r="89" spans="1:11" x14ac:dyDescent="0.25">
      <c r="A89" s="108"/>
      <c r="B89" s="109"/>
      <c r="C89" s="109">
        <f t="shared" si="1"/>
        <v>0</v>
      </c>
      <c r="D89" s="109"/>
      <c r="E89" s="110"/>
      <c r="F89" s="109"/>
      <c r="G89" s="121"/>
      <c r="H89" s="111"/>
      <c r="I89" s="209"/>
      <c r="J89" s="122"/>
    </row>
    <row r="90" spans="1:11" x14ac:dyDescent="0.25">
      <c r="A90" s="258"/>
      <c r="B90" s="259"/>
      <c r="C90" s="259">
        <f t="shared" si="1"/>
        <v>0</v>
      </c>
      <c r="D90" s="259"/>
      <c r="E90" s="260"/>
      <c r="F90" s="259"/>
      <c r="G90" s="261"/>
      <c r="H90" s="259"/>
      <c r="I90" s="270"/>
      <c r="J90" s="262"/>
    </row>
    <row r="91" spans="1:11" x14ac:dyDescent="0.25">
      <c r="A91" s="108"/>
      <c r="B91" s="109"/>
      <c r="C91" s="109">
        <f t="shared" si="1"/>
        <v>0</v>
      </c>
      <c r="D91" s="109"/>
      <c r="E91" s="110"/>
      <c r="F91" s="109"/>
      <c r="G91" s="121"/>
      <c r="H91" s="111"/>
      <c r="I91" s="209"/>
      <c r="J91" s="122"/>
    </row>
    <row r="92" spans="1:11" x14ac:dyDescent="0.25">
      <c r="A92" s="258"/>
      <c r="B92" s="259"/>
      <c r="C92" s="259">
        <f t="shared" si="1"/>
        <v>0</v>
      </c>
      <c r="D92" s="259"/>
      <c r="E92" s="260"/>
      <c r="F92" s="259"/>
      <c r="G92" s="261"/>
      <c r="H92" s="259"/>
      <c r="I92" s="270"/>
      <c r="J92" s="262"/>
    </row>
    <row r="93" spans="1:11" x14ac:dyDescent="0.25">
      <c r="A93" s="108"/>
      <c r="B93" s="109"/>
      <c r="C93" s="109">
        <f t="shared" si="1"/>
        <v>0</v>
      </c>
      <c r="D93" s="109"/>
      <c r="E93" s="110"/>
      <c r="F93" s="109"/>
      <c r="G93" s="121"/>
      <c r="H93" s="111"/>
      <c r="I93" s="209"/>
      <c r="J93" s="122"/>
    </row>
    <row r="94" spans="1:11" x14ac:dyDescent="0.25">
      <c r="A94" s="258"/>
      <c r="B94" s="259"/>
      <c r="C94" s="259">
        <f t="shared" si="1"/>
        <v>0</v>
      </c>
      <c r="D94" s="259"/>
      <c r="E94" s="260"/>
      <c r="F94" s="259"/>
      <c r="G94" s="261"/>
      <c r="H94" s="259"/>
      <c r="I94" s="270"/>
      <c r="J94" s="262"/>
    </row>
    <row r="95" spans="1:11" x14ac:dyDescent="0.25">
      <c r="A95" s="108"/>
      <c r="B95" s="109"/>
      <c r="C95" s="109">
        <f t="shared" si="1"/>
        <v>0</v>
      </c>
      <c r="D95" s="109"/>
      <c r="E95" s="110"/>
      <c r="F95" s="109"/>
      <c r="G95" s="121"/>
      <c r="H95" s="111"/>
      <c r="I95" s="209"/>
      <c r="J95" s="122"/>
    </row>
    <row r="96" spans="1:11" x14ac:dyDescent="0.25">
      <c r="A96" s="258"/>
      <c r="B96" s="259"/>
      <c r="C96" s="259">
        <f t="shared" si="1"/>
        <v>0</v>
      </c>
      <c r="D96" s="259"/>
      <c r="E96" s="260"/>
      <c r="F96" s="259"/>
      <c r="G96" s="261"/>
      <c r="H96" s="259"/>
      <c r="I96" s="270"/>
      <c r="J96" s="262"/>
    </row>
    <row r="97" spans="1:10" x14ac:dyDescent="0.25">
      <c r="A97" s="108"/>
      <c r="B97" s="109"/>
      <c r="C97" s="109">
        <f t="shared" si="1"/>
        <v>0</v>
      </c>
      <c r="D97" s="109"/>
      <c r="E97" s="110"/>
      <c r="F97" s="109"/>
      <c r="G97" s="121"/>
      <c r="H97" s="111"/>
      <c r="I97" s="209"/>
      <c r="J97" s="122"/>
    </row>
    <row r="98" spans="1:10" x14ac:dyDescent="0.25">
      <c r="A98" s="258"/>
      <c r="B98" s="259"/>
      <c r="C98" s="259">
        <f t="shared" si="1"/>
        <v>0</v>
      </c>
      <c r="D98" s="259"/>
      <c r="E98" s="260"/>
      <c r="F98" s="259"/>
      <c r="G98" s="261"/>
      <c r="H98" s="259"/>
      <c r="I98" s="270"/>
      <c r="J98" s="262"/>
    </row>
    <row r="99" spans="1:10" x14ac:dyDescent="0.25">
      <c r="A99" s="108"/>
      <c r="B99" s="109"/>
      <c r="C99" s="109">
        <f t="shared" si="1"/>
        <v>0</v>
      </c>
      <c r="D99" s="109"/>
      <c r="E99" s="110"/>
      <c r="F99" s="109"/>
      <c r="G99" s="121"/>
      <c r="H99" s="111"/>
      <c r="I99" s="209"/>
      <c r="J99" s="122"/>
    </row>
    <row r="100" spans="1:10" x14ac:dyDescent="0.25">
      <c r="A100" s="258"/>
      <c r="B100" s="259"/>
      <c r="C100" s="259">
        <f t="shared" si="1"/>
        <v>0</v>
      </c>
      <c r="D100" s="259"/>
      <c r="E100" s="260"/>
      <c r="F100" s="259"/>
      <c r="G100" s="261"/>
      <c r="H100" s="259"/>
      <c r="I100" s="270"/>
      <c r="J100" s="262"/>
    </row>
    <row r="101" spans="1:10" x14ac:dyDescent="0.25">
      <c r="A101" s="108"/>
      <c r="B101" s="109"/>
      <c r="C101" s="109">
        <f t="shared" si="1"/>
        <v>0</v>
      </c>
      <c r="D101" s="109"/>
      <c r="E101" s="110"/>
      <c r="F101" s="109"/>
      <c r="G101" s="121"/>
      <c r="H101" s="111"/>
      <c r="I101" s="209"/>
      <c r="J101" s="122"/>
    </row>
    <row r="102" spans="1:10" x14ac:dyDescent="0.25">
      <c r="A102" s="258"/>
      <c r="B102" s="259"/>
      <c r="C102" s="259">
        <f t="shared" si="1"/>
        <v>0</v>
      </c>
      <c r="D102" s="259"/>
      <c r="E102" s="260"/>
      <c r="F102" s="259"/>
      <c r="G102" s="261"/>
      <c r="H102" s="259"/>
      <c r="I102" s="270"/>
      <c r="J102" s="262"/>
    </row>
    <row r="103" spans="1:10" x14ac:dyDescent="0.25">
      <c r="A103" s="108"/>
      <c r="B103" s="109"/>
      <c r="C103" s="109">
        <f t="shared" si="1"/>
        <v>0</v>
      </c>
      <c r="D103" s="109"/>
      <c r="E103" s="110"/>
      <c r="F103" s="109"/>
      <c r="G103" s="121"/>
      <c r="H103" s="111"/>
      <c r="I103" s="209"/>
      <c r="J103" s="122"/>
    </row>
    <row r="104" spans="1:10" x14ac:dyDescent="0.25">
      <c r="A104" s="258"/>
      <c r="B104" s="259"/>
      <c r="C104" s="259">
        <f t="shared" si="1"/>
        <v>0</v>
      </c>
      <c r="D104" s="259"/>
      <c r="E104" s="260"/>
      <c r="F104" s="259"/>
      <c r="G104" s="261"/>
      <c r="H104" s="259"/>
      <c r="I104" s="270"/>
      <c r="J104" s="262"/>
    </row>
    <row r="105" spans="1:10" x14ac:dyDescent="0.25">
      <c r="A105" s="108"/>
      <c r="B105" s="109"/>
      <c r="C105" s="109">
        <f t="shared" si="1"/>
        <v>0</v>
      </c>
      <c r="D105" s="109"/>
      <c r="E105" s="110"/>
      <c r="F105" s="109"/>
      <c r="G105" s="121"/>
      <c r="H105" s="111"/>
      <c r="I105" s="209"/>
      <c r="J105" s="122"/>
    </row>
    <row r="106" spans="1:10" x14ac:dyDescent="0.25">
      <c r="A106" s="258"/>
      <c r="B106" s="259"/>
      <c r="C106" s="259">
        <f t="shared" si="1"/>
        <v>0</v>
      </c>
      <c r="D106" s="259"/>
      <c r="E106" s="260"/>
      <c r="F106" s="259"/>
      <c r="G106" s="261"/>
      <c r="H106" s="259"/>
      <c r="I106" s="270"/>
      <c r="J106" s="262"/>
    </row>
    <row r="107" spans="1:10" x14ac:dyDescent="0.25">
      <c r="A107" s="108"/>
      <c r="B107" s="109"/>
      <c r="C107" s="109">
        <f t="shared" si="1"/>
        <v>0</v>
      </c>
      <c r="D107" s="109"/>
      <c r="E107" s="110"/>
      <c r="F107" s="109"/>
      <c r="G107" s="121"/>
      <c r="H107" s="111"/>
      <c r="I107" s="209"/>
      <c r="J107" s="122"/>
    </row>
    <row r="108" spans="1:10" x14ac:dyDescent="0.25">
      <c r="A108" s="258"/>
      <c r="B108" s="259"/>
      <c r="C108" s="259">
        <f t="shared" si="1"/>
        <v>0</v>
      </c>
      <c r="D108" s="259"/>
      <c r="E108" s="260"/>
      <c r="F108" s="259"/>
      <c r="G108" s="261"/>
      <c r="H108" s="259"/>
      <c r="I108" s="270"/>
      <c r="J108" s="262"/>
    </row>
    <row r="109" spans="1:10" x14ac:dyDescent="0.25">
      <c r="A109" s="108"/>
      <c r="B109" s="109"/>
      <c r="C109" s="109">
        <f t="shared" si="1"/>
        <v>0</v>
      </c>
      <c r="D109" s="109"/>
      <c r="E109" s="110"/>
      <c r="F109" s="109"/>
      <c r="G109" s="121"/>
      <c r="H109" s="111"/>
      <c r="I109" s="209"/>
      <c r="J109" s="122"/>
    </row>
    <row r="110" spans="1:10" x14ac:dyDescent="0.25">
      <c r="A110" s="258"/>
      <c r="B110" s="259"/>
      <c r="C110" s="259">
        <f t="shared" si="1"/>
        <v>0</v>
      </c>
      <c r="D110" s="259"/>
      <c r="E110" s="260"/>
      <c r="F110" s="259"/>
      <c r="G110" s="261"/>
      <c r="H110" s="259"/>
      <c r="I110" s="270"/>
      <c r="J110" s="262"/>
    </row>
    <row r="111" spans="1:10" x14ac:dyDescent="0.25">
      <c r="A111" s="108"/>
      <c r="B111" s="109"/>
      <c r="C111" s="109">
        <f t="shared" si="1"/>
        <v>0</v>
      </c>
      <c r="D111" s="109"/>
      <c r="E111" s="110"/>
      <c r="F111" s="109"/>
      <c r="G111" s="121"/>
      <c r="H111" s="111"/>
      <c r="I111" s="209"/>
      <c r="J111" s="122"/>
    </row>
    <row r="112" spans="1:10" x14ac:dyDescent="0.25">
      <c r="A112" s="258"/>
      <c r="B112" s="259"/>
      <c r="C112" s="259">
        <f t="shared" si="1"/>
        <v>0</v>
      </c>
      <c r="D112" s="259"/>
      <c r="E112" s="260"/>
      <c r="F112" s="259"/>
      <c r="G112" s="261"/>
      <c r="H112" s="259"/>
      <c r="I112" s="270"/>
      <c r="J112" s="262"/>
    </row>
    <row r="113" spans="1:10" x14ac:dyDescent="0.25">
      <c r="A113" s="108"/>
      <c r="B113" s="109"/>
      <c r="C113" s="109">
        <f t="shared" si="1"/>
        <v>0</v>
      </c>
      <c r="D113" s="109"/>
      <c r="E113" s="110"/>
      <c r="F113" s="109"/>
      <c r="G113" s="121"/>
      <c r="H113" s="111"/>
      <c r="I113" s="209"/>
      <c r="J113" s="122"/>
    </row>
    <row r="114" spans="1:10" x14ac:dyDescent="0.25">
      <c r="A114" s="258"/>
      <c r="B114" s="259"/>
      <c r="C114" s="259">
        <f t="shared" si="1"/>
        <v>0</v>
      </c>
      <c r="D114" s="259"/>
      <c r="E114" s="260"/>
      <c r="F114" s="259"/>
      <c r="G114" s="261"/>
      <c r="H114" s="259"/>
      <c r="I114" s="270"/>
      <c r="J114" s="262"/>
    </row>
    <row r="115" spans="1:10" x14ac:dyDescent="0.25">
      <c r="A115" s="108"/>
      <c r="B115" s="109"/>
      <c r="C115" s="109">
        <f t="shared" si="1"/>
        <v>0</v>
      </c>
      <c r="D115" s="109"/>
      <c r="E115" s="110"/>
      <c r="F115" s="109"/>
      <c r="G115" s="121"/>
      <c r="H115" s="111"/>
      <c r="I115" s="209"/>
      <c r="J115" s="122"/>
    </row>
    <row r="116" spans="1:10" x14ac:dyDescent="0.25">
      <c r="A116" s="258"/>
      <c r="B116" s="259"/>
      <c r="C116" s="259">
        <f t="shared" si="1"/>
        <v>0</v>
      </c>
      <c r="D116" s="259"/>
      <c r="E116" s="260"/>
      <c r="F116" s="259"/>
      <c r="G116" s="261"/>
      <c r="H116" s="259"/>
      <c r="I116" s="270"/>
      <c r="J116" s="262"/>
    </row>
    <row r="117" spans="1:10" x14ac:dyDescent="0.25">
      <c r="A117" s="108"/>
      <c r="B117" s="109"/>
      <c r="C117" s="109">
        <f t="shared" si="1"/>
        <v>0</v>
      </c>
      <c r="D117" s="109"/>
      <c r="E117" s="110"/>
      <c r="F117" s="109"/>
      <c r="G117" s="121"/>
      <c r="H117" s="111"/>
      <c r="I117" s="209"/>
      <c r="J117" s="122"/>
    </row>
    <row r="118" spans="1:10" x14ac:dyDescent="0.25">
      <c r="A118" s="258"/>
      <c r="B118" s="259"/>
      <c r="C118" s="259">
        <f t="shared" si="1"/>
        <v>0</v>
      </c>
      <c r="D118" s="259"/>
      <c r="E118" s="260"/>
      <c r="F118" s="259"/>
      <c r="G118" s="261"/>
      <c r="H118" s="259"/>
      <c r="I118" s="270"/>
      <c r="J118" s="262"/>
    </row>
    <row r="119" spans="1:10" x14ac:dyDescent="0.25">
      <c r="A119" s="108"/>
      <c r="B119" s="109"/>
      <c r="C119" s="109">
        <f t="shared" si="1"/>
        <v>0</v>
      </c>
      <c r="D119" s="109"/>
      <c r="E119" s="110"/>
      <c r="F119" s="109"/>
      <c r="G119" s="121"/>
      <c r="H119" s="111"/>
      <c r="I119" s="209"/>
      <c r="J119" s="122"/>
    </row>
    <row r="120" spans="1:10" x14ac:dyDescent="0.25">
      <c r="A120" s="258"/>
      <c r="B120" s="259"/>
      <c r="C120" s="259">
        <f t="shared" si="1"/>
        <v>0</v>
      </c>
      <c r="D120" s="259"/>
      <c r="E120" s="260"/>
      <c r="F120" s="259"/>
      <c r="G120" s="261"/>
      <c r="H120" s="259"/>
      <c r="I120" s="270"/>
      <c r="J120" s="262"/>
    </row>
    <row r="121" spans="1:10" x14ac:dyDescent="0.25">
      <c r="A121" s="108"/>
      <c r="B121" s="109"/>
      <c r="C121" s="109">
        <f t="shared" si="1"/>
        <v>0</v>
      </c>
      <c r="D121" s="109"/>
      <c r="E121" s="110"/>
      <c r="F121" s="109"/>
      <c r="G121" s="121"/>
      <c r="H121" s="111"/>
      <c r="I121" s="209"/>
      <c r="J121" s="122"/>
    </row>
    <row r="122" spans="1:10" x14ac:dyDescent="0.25">
      <c r="A122" s="258"/>
      <c r="B122" s="259"/>
      <c r="C122" s="259">
        <f t="shared" si="1"/>
        <v>0</v>
      </c>
      <c r="D122" s="259"/>
      <c r="E122" s="260"/>
      <c r="F122" s="259"/>
      <c r="G122" s="261"/>
      <c r="H122" s="259"/>
      <c r="I122" s="270"/>
      <c r="J122" s="262"/>
    </row>
    <row r="123" spans="1:10" x14ac:dyDescent="0.25">
      <c r="A123" s="108"/>
      <c r="B123" s="109"/>
      <c r="C123" s="109">
        <f t="shared" si="1"/>
        <v>0</v>
      </c>
      <c r="D123" s="109"/>
      <c r="E123" s="110"/>
      <c r="F123" s="109"/>
      <c r="G123" s="121"/>
      <c r="H123" s="111"/>
      <c r="I123" s="209"/>
      <c r="J123" s="122"/>
    </row>
    <row r="124" spans="1:10" x14ac:dyDescent="0.25">
      <c r="A124" s="258"/>
      <c r="B124" s="259"/>
      <c r="C124" s="259">
        <f t="shared" si="1"/>
        <v>0</v>
      </c>
      <c r="D124" s="259"/>
      <c r="E124" s="260"/>
      <c r="F124" s="259"/>
      <c r="G124" s="261"/>
      <c r="H124" s="259"/>
      <c r="I124" s="270"/>
      <c r="J124" s="262"/>
    </row>
    <row r="125" spans="1:10" x14ac:dyDescent="0.25">
      <c r="A125" s="108"/>
      <c r="B125" s="109"/>
      <c r="C125" s="109">
        <f t="shared" si="1"/>
        <v>0</v>
      </c>
      <c r="D125" s="109"/>
      <c r="E125" s="110"/>
      <c r="F125" s="109"/>
      <c r="G125" s="121"/>
      <c r="H125" s="111"/>
      <c r="I125" s="209"/>
      <c r="J125" s="122"/>
    </row>
    <row r="126" spans="1:10" x14ac:dyDescent="0.25">
      <c r="A126" s="258"/>
      <c r="B126" s="259"/>
      <c r="C126" s="259">
        <f t="shared" si="1"/>
        <v>0</v>
      </c>
      <c r="D126" s="259"/>
      <c r="E126" s="260"/>
      <c r="F126" s="259"/>
      <c r="G126" s="261"/>
      <c r="H126" s="259"/>
      <c r="I126" s="270"/>
      <c r="J126" s="262"/>
    </row>
    <row r="127" spans="1:10" x14ac:dyDescent="0.25">
      <c r="A127" s="108"/>
      <c r="B127" s="109"/>
      <c r="C127" s="109">
        <f t="shared" si="1"/>
        <v>0</v>
      </c>
      <c r="D127" s="109"/>
      <c r="E127" s="110"/>
      <c r="F127" s="109"/>
      <c r="G127" s="121"/>
      <c r="H127" s="111"/>
      <c r="I127" s="209"/>
      <c r="J127" s="122"/>
    </row>
    <row r="128" spans="1:10" x14ac:dyDescent="0.25">
      <c r="A128" s="258"/>
      <c r="B128" s="259"/>
      <c r="C128" s="259">
        <f t="shared" si="1"/>
        <v>0</v>
      </c>
      <c r="D128" s="259"/>
      <c r="E128" s="260"/>
      <c r="F128" s="259"/>
      <c r="G128" s="261"/>
      <c r="H128" s="259"/>
      <c r="I128" s="270"/>
      <c r="J128" s="262"/>
    </row>
    <row r="129" spans="1:10" x14ac:dyDescent="0.25">
      <c r="A129" s="108"/>
      <c r="B129" s="109"/>
      <c r="C129" s="109">
        <f t="shared" si="1"/>
        <v>0</v>
      </c>
      <c r="D129" s="109"/>
      <c r="E129" s="110"/>
      <c r="F129" s="109"/>
      <c r="G129" s="121"/>
      <c r="H129" s="111"/>
      <c r="I129" s="209"/>
      <c r="J129" s="122"/>
    </row>
    <row r="130" spans="1:10" x14ac:dyDescent="0.25">
      <c r="A130" s="258"/>
      <c r="B130" s="259"/>
      <c r="C130" s="259">
        <f t="shared" si="1"/>
        <v>0</v>
      </c>
      <c r="D130" s="259"/>
      <c r="E130" s="260"/>
      <c r="F130" s="259"/>
      <c r="G130" s="261"/>
      <c r="H130" s="259"/>
      <c r="I130" s="270"/>
      <c r="J130" s="262"/>
    </row>
    <row r="131" spans="1:10" x14ac:dyDescent="0.25">
      <c r="A131" s="108"/>
      <c r="B131" s="109"/>
      <c r="C131" s="109">
        <f t="shared" si="1"/>
        <v>0</v>
      </c>
      <c r="D131" s="109"/>
      <c r="E131" s="110"/>
      <c r="F131" s="109"/>
      <c r="G131" s="121"/>
      <c r="H131" s="111"/>
      <c r="I131" s="209"/>
      <c r="J131" s="122"/>
    </row>
    <row r="132" spans="1:10" x14ac:dyDescent="0.25">
      <c r="A132" s="258"/>
      <c r="B132" s="259"/>
      <c r="C132" s="259">
        <f t="shared" si="1"/>
        <v>0</v>
      </c>
      <c r="D132" s="259"/>
      <c r="E132" s="260"/>
      <c r="F132" s="259"/>
      <c r="G132" s="261"/>
      <c r="H132" s="259"/>
      <c r="I132" s="270"/>
      <c r="J132" s="262"/>
    </row>
    <row r="133" spans="1:10" x14ac:dyDescent="0.25">
      <c r="A133" s="108"/>
      <c r="B133" s="109"/>
      <c r="C133" s="109">
        <f t="shared" ref="C133:C147" si="2">A133*B133</f>
        <v>0</v>
      </c>
      <c r="D133" s="109"/>
      <c r="E133" s="110"/>
      <c r="F133" s="109"/>
      <c r="G133" s="121"/>
      <c r="H133" s="111"/>
      <c r="I133" s="209"/>
      <c r="J133" s="122"/>
    </row>
    <row r="134" spans="1:10" x14ac:dyDescent="0.25">
      <c r="A134" s="258"/>
      <c r="B134" s="259"/>
      <c r="C134" s="259">
        <f t="shared" si="2"/>
        <v>0</v>
      </c>
      <c r="D134" s="259"/>
      <c r="E134" s="260"/>
      <c r="F134" s="259"/>
      <c r="G134" s="261"/>
      <c r="H134" s="259"/>
      <c r="I134" s="270"/>
      <c r="J134" s="262"/>
    </row>
    <row r="135" spans="1:10" x14ac:dyDescent="0.25">
      <c r="A135" s="108"/>
      <c r="B135" s="109"/>
      <c r="C135" s="109">
        <f t="shared" si="2"/>
        <v>0</v>
      </c>
      <c r="D135" s="109"/>
      <c r="E135" s="110"/>
      <c r="F135" s="109"/>
      <c r="G135" s="121"/>
      <c r="H135" s="111"/>
      <c r="I135" s="209"/>
      <c r="J135" s="122"/>
    </row>
    <row r="136" spans="1:10" x14ac:dyDescent="0.25">
      <c r="A136" s="258"/>
      <c r="B136" s="259"/>
      <c r="C136" s="259">
        <f t="shared" si="2"/>
        <v>0</v>
      </c>
      <c r="D136" s="259"/>
      <c r="E136" s="260"/>
      <c r="F136" s="259"/>
      <c r="G136" s="261"/>
      <c r="H136" s="259"/>
      <c r="I136" s="270"/>
      <c r="J136" s="262"/>
    </row>
    <row r="137" spans="1:10" x14ac:dyDescent="0.25">
      <c r="A137" s="108"/>
      <c r="B137" s="109"/>
      <c r="C137" s="109">
        <f t="shared" si="2"/>
        <v>0</v>
      </c>
      <c r="D137" s="109"/>
      <c r="E137" s="110"/>
      <c r="F137" s="109"/>
      <c r="G137" s="121"/>
      <c r="H137" s="111"/>
      <c r="I137" s="209"/>
      <c r="J137" s="122"/>
    </row>
    <row r="138" spans="1:10" x14ac:dyDescent="0.25">
      <c r="A138" s="258"/>
      <c r="B138" s="259"/>
      <c r="C138" s="259">
        <f t="shared" si="2"/>
        <v>0</v>
      </c>
      <c r="D138" s="259"/>
      <c r="E138" s="260"/>
      <c r="F138" s="259"/>
      <c r="G138" s="261"/>
      <c r="H138" s="259"/>
      <c r="I138" s="270"/>
      <c r="J138" s="262"/>
    </row>
    <row r="139" spans="1:10" x14ac:dyDescent="0.25">
      <c r="A139" s="108"/>
      <c r="B139" s="109"/>
      <c r="C139" s="109">
        <f t="shared" si="2"/>
        <v>0</v>
      </c>
      <c r="D139" s="109"/>
      <c r="E139" s="110"/>
      <c r="F139" s="109"/>
      <c r="G139" s="121"/>
      <c r="H139" s="111"/>
      <c r="I139" s="209"/>
      <c r="J139" s="122"/>
    </row>
    <row r="140" spans="1:10" x14ac:dyDescent="0.25">
      <c r="A140" s="258"/>
      <c r="B140" s="259"/>
      <c r="C140" s="259">
        <f t="shared" si="2"/>
        <v>0</v>
      </c>
      <c r="D140" s="259"/>
      <c r="E140" s="260"/>
      <c r="F140" s="259"/>
      <c r="G140" s="261"/>
      <c r="H140" s="259"/>
      <c r="I140" s="270"/>
      <c r="J140" s="262"/>
    </row>
    <row r="141" spans="1:10" x14ac:dyDescent="0.25">
      <c r="A141" s="108"/>
      <c r="B141" s="109"/>
      <c r="C141" s="109">
        <f t="shared" si="2"/>
        <v>0</v>
      </c>
      <c r="D141" s="109"/>
      <c r="E141" s="110"/>
      <c r="F141" s="109"/>
      <c r="G141" s="121"/>
      <c r="H141" s="111"/>
      <c r="I141" s="209"/>
      <c r="J141" s="122"/>
    </row>
    <row r="142" spans="1:10" x14ac:dyDescent="0.25">
      <c r="A142" s="258"/>
      <c r="B142" s="259"/>
      <c r="C142" s="259">
        <f t="shared" si="2"/>
        <v>0</v>
      </c>
      <c r="D142" s="259"/>
      <c r="E142" s="260"/>
      <c r="F142" s="259"/>
      <c r="G142" s="261"/>
      <c r="H142" s="259"/>
      <c r="I142" s="270"/>
      <c r="J142" s="262"/>
    </row>
    <row r="143" spans="1:10" x14ac:dyDescent="0.25">
      <c r="A143" s="108"/>
      <c r="B143" s="109"/>
      <c r="C143" s="109">
        <f t="shared" si="2"/>
        <v>0</v>
      </c>
      <c r="D143" s="109"/>
      <c r="E143" s="110"/>
      <c r="F143" s="109"/>
      <c r="G143" s="121"/>
      <c r="H143" s="111"/>
      <c r="I143" s="209"/>
      <c r="J143" s="122"/>
    </row>
    <row r="144" spans="1:10" x14ac:dyDescent="0.25">
      <c r="A144" s="114"/>
      <c r="B144" s="115"/>
      <c r="C144" s="115">
        <f t="shared" si="2"/>
        <v>0</v>
      </c>
      <c r="D144" s="115"/>
      <c r="E144" s="116"/>
      <c r="F144" s="115"/>
      <c r="G144" s="123"/>
      <c r="H144" s="117"/>
      <c r="I144" s="210"/>
      <c r="J144" s="124"/>
    </row>
    <row r="145" spans="1:10" x14ac:dyDescent="0.25">
      <c r="A145" s="108"/>
      <c r="B145" s="109"/>
      <c r="C145" s="109">
        <f t="shared" si="2"/>
        <v>0</v>
      </c>
      <c r="D145" s="109"/>
      <c r="E145" s="110"/>
      <c r="F145" s="109"/>
      <c r="G145" s="121"/>
      <c r="H145" s="111"/>
      <c r="I145" s="209"/>
      <c r="J145" s="122"/>
    </row>
    <row r="146" spans="1:10" x14ac:dyDescent="0.25">
      <c r="A146" s="114"/>
      <c r="B146" s="115"/>
      <c r="C146" s="115">
        <f t="shared" si="2"/>
        <v>0</v>
      </c>
      <c r="D146" s="115"/>
      <c r="E146" s="116"/>
      <c r="F146" s="115"/>
      <c r="G146" s="123"/>
      <c r="H146" s="117"/>
      <c r="I146" s="210"/>
      <c r="J146" s="124"/>
    </row>
    <row r="147" spans="1:10" x14ac:dyDescent="0.25">
      <c r="A147" s="425"/>
      <c r="B147" s="426"/>
      <c r="C147" s="426">
        <f t="shared" si="2"/>
        <v>0</v>
      </c>
      <c r="D147" s="426"/>
      <c r="E147" s="427"/>
      <c r="F147" s="426"/>
      <c r="G147" s="428"/>
      <c r="H147" s="429"/>
      <c r="I147" s="430"/>
      <c r="J147" s="431"/>
    </row>
    <row r="148" spans="1:10" ht="46.5" customHeight="1" x14ac:dyDescent="0.25">
      <c r="A148" s="503" t="s">
        <v>259</v>
      </c>
      <c r="B148" s="503"/>
      <c r="C148" s="432">
        <f>SUBTOTAL(9,C5:C147)</f>
        <v>1094040</v>
      </c>
      <c r="D148" s="433"/>
      <c r="E148" s="433"/>
      <c r="F148" s="433"/>
      <c r="G148" s="433"/>
      <c r="H148" s="433"/>
      <c r="I148" s="434"/>
      <c r="J148" s="435"/>
    </row>
    <row r="149" spans="1:10" ht="46.5" customHeight="1" x14ac:dyDescent="0.25">
      <c r="A149" s="503" t="s">
        <v>261</v>
      </c>
      <c r="B149" s="503"/>
      <c r="C149" s="432">
        <f>F1-F2</f>
        <v>0</v>
      </c>
      <c r="D149" s="433"/>
      <c r="E149" s="433"/>
      <c r="F149" s="433"/>
      <c r="G149" s="433"/>
      <c r="H149" s="433"/>
      <c r="I149" s="434"/>
      <c r="J149" s="435"/>
    </row>
  </sheetData>
  <autoFilter ref="A4:J149"/>
  <mergeCells count="4">
    <mergeCell ref="A1:B3"/>
    <mergeCell ref="G1:I3"/>
    <mergeCell ref="A148:B148"/>
    <mergeCell ref="A149:B149"/>
  </mergeCells>
  <printOptions horizontalCentered="1" verticalCentered="1"/>
  <pageMargins left="0.70866141732283472" right="0.70866141732283472" top="0.74803149606299213" bottom="0.74803149606299213" header="0.31496062992125984" footer="0.31496062992125984"/>
  <pageSetup paperSize="9" scale="15" orientation="landscape"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99"/>
  <sheetViews>
    <sheetView showGridLines="0" rightToLeft="1" tabSelected="1" zoomScale="55" zoomScaleNormal="55" workbookViewId="0">
      <pane ySplit="4" topLeftCell="A539" activePane="bottomLeft" state="frozen"/>
      <selection pane="bottomLeft" activeCell="D543" sqref="D543"/>
    </sheetView>
  </sheetViews>
  <sheetFormatPr defaultColWidth="9" defaultRowHeight="21" x14ac:dyDescent="0.25"/>
  <cols>
    <col min="1" max="1" width="24.7109375" style="33" customWidth="1"/>
    <col min="2" max="2" width="22" style="33" customWidth="1"/>
    <col min="3" max="3" width="29.28515625" style="34" customWidth="1"/>
    <col min="4" max="4" width="43.5703125" style="397" customWidth="1"/>
    <col min="5" max="5" width="44" style="34" customWidth="1"/>
    <col min="6" max="6" width="28.85546875" style="34" customWidth="1"/>
    <col min="7" max="7" width="35.140625" style="34" customWidth="1"/>
    <col min="8" max="8" width="21" style="189" customWidth="1"/>
    <col min="9" max="9" width="24.28515625" style="35" customWidth="1"/>
    <col min="10" max="10" width="41.7109375" style="35" bestFit="1" customWidth="1"/>
  </cols>
  <sheetData>
    <row r="1" spans="1:10" s="201" customFormat="1" ht="39" customHeight="1" x14ac:dyDescent="0.4">
      <c r="A1" s="481" t="s">
        <v>104</v>
      </c>
      <c r="B1" s="504"/>
      <c r="C1" s="356"/>
      <c r="D1" s="389"/>
      <c r="E1" s="359" t="s">
        <v>106</v>
      </c>
      <c r="F1" s="360">
        <f>SUM(C5:C850)</f>
        <v>9833400</v>
      </c>
      <c r="G1" s="357" t="s">
        <v>111</v>
      </c>
      <c r="H1" s="353"/>
      <c r="I1" s="353"/>
      <c r="J1" s="353"/>
    </row>
    <row r="2" spans="1:10" s="201" customFormat="1" ht="39" customHeight="1" x14ac:dyDescent="0.4">
      <c r="A2" s="483"/>
      <c r="B2" s="505"/>
      <c r="C2" s="356"/>
      <c r="D2" s="389"/>
      <c r="E2" s="361" t="s">
        <v>107</v>
      </c>
      <c r="F2" s="362">
        <f>SUM(G5:G769)</f>
        <v>9833400</v>
      </c>
      <c r="G2" s="353"/>
      <c r="H2" s="353"/>
      <c r="I2" s="191"/>
      <c r="J2" s="191"/>
    </row>
    <row r="3" spans="1:10" s="201" customFormat="1" ht="39" customHeight="1" thickBot="1" x14ac:dyDescent="0.45">
      <c r="A3" s="485"/>
      <c r="B3" s="506"/>
      <c r="C3" s="356"/>
      <c r="D3" s="389"/>
      <c r="E3" s="363" t="s">
        <v>108</v>
      </c>
      <c r="F3" s="364">
        <f>F1-F2</f>
        <v>0</v>
      </c>
      <c r="G3" s="358"/>
      <c r="H3" s="354"/>
      <c r="I3" s="191"/>
      <c r="J3" s="191"/>
    </row>
    <row r="4" spans="1:10" s="201" customFormat="1" ht="54" customHeight="1" thickBot="1" x14ac:dyDescent="0.45">
      <c r="A4" s="192" t="s">
        <v>1</v>
      </c>
      <c r="B4" s="365" t="s">
        <v>2</v>
      </c>
      <c r="C4" s="368" t="s">
        <v>3</v>
      </c>
      <c r="D4" s="390" t="s">
        <v>16</v>
      </c>
      <c r="E4" s="366" t="s">
        <v>92</v>
      </c>
      <c r="F4" s="355" t="s">
        <v>26</v>
      </c>
      <c r="G4" s="193" t="s">
        <v>100</v>
      </c>
      <c r="H4" s="194" t="s">
        <v>101</v>
      </c>
      <c r="I4" s="190" t="s">
        <v>102</v>
      </c>
      <c r="J4" s="190" t="s">
        <v>158</v>
      </c>
    </row>
    <row r="5" spans="1:10" s="201" customFormat="1" ht="48.75" customHeight="1" x14ac:dyDescent="0.4">
      <c r="A5" s="195">
        <v>1485</v>
      </c>
      <c r="B5" s="196">
        <v>200</v>
      </c>
      <c r="C5" s="367">
        <f>A5*B5</f>
        <v>297000</v>
      </c>
      <c r="D5" s="391" t="s">
        <v>96</v>
      </c>
      <c r="E5" s="196"/>
      <c r="F5" s="197" t="s">
        <v>95</v>
      </c>
      <c r="G5" s="198"/>
      <c r="H5" s="199"/>
      <c r="I5" s="200"/>
      <c r="J5" s="200"/>
    </row>
    <row r="6" spans="1:10" s="201" customFormat="1" ht="48.75" customHeight="1" x14ac:dyDescent="0.4">
      <c r="A6" s="195">
        <v>10498</v>
      </c>
      <c r="B6" s="196">
        <v>25</v>
      </c>
      <c r="C6" s="196">
        <f>A6*B6</f>
        <v>262450</v>
      </c>
      <c r="D6" s="392"/>
      <c r="E6" s="196" t="s">
        <v>226</v>
      </c>
      <c r="F6" s="197" t="s">
        <v>41</v>
      </c>
      <c r="G6" s="198"/>
      <c r="H6" s="199"/>
      <c r="I6" s="200"/>
      <c r="J6" s="200"/>
    </row>
    <row r="7" spans="1:10" s="201" customFormat="1" ht="48.75" customHeight="1" x14ac:dyDescent="0.4">
      <c r="A7" s="212">
        <v>59</v>
      </c>
      <c r="B7" s="213">
        <v>285</v>
      </c>
      <c r="C7" s="213">
        <f>A7*B7</f>
        <v>16815</v>
      </c>
      <c r="D7" s="393">
        <v>45152</v>
      </c>
      <c r="E7" s="213" t="s">
        <v>97</v>
      </c>
      <c r="F7" s="214" t="s">
        <v>64</v>
      </c>
      <c r="G7" s="215"/>
      <c r="H7" s="216"/>
      <c r="I7" s="217"/>
      <c r="J7" s="217"/>
    </row>
    <row r="8" spans="1:10" s="201" customFormat="1" ht="48.75" customHeight="1" x14ac:dyDescent="0.4">
      <c r="A8" s="195">
        <v>58</v>
      </c>
      <c r="B8" s="196">
        <v>285</v>
      </c>
      <c r="C8" s="196">
        <f t="shared" ref="C8:C74" si="0">A8*B8</f>
        <v>16530</v>
      </c>
      <c r="D8" s="392">
        <v>45150</v>
      </c>
      <c r="E8" s="196" t="s">
        <v>98</v>
      </c>
      <c r="F8" s="197" t="s">
        <v>64</v>
      </c>
      <c r="G8" s="198"/>
      <c r="H8" s="199"/>
      <c r="I8" s="200"/>
      <c r="J8" s="200"/>
    </row>
    <row r="9" spans="1:10" s="201" customFormat="1" ht="48.75" customHeight="1" x14ac:dyDescent="0.4">
      <c r="A9" s="212">
        <v>59</v>
      </c>
      <c r="B9" s="213">
        <v>285</v>
      </c>
      <c r="C9" s="213">
        <f t="shared" si="0"/>
        <v>16815</v>
      </c>
      <c r="D9" s="393">
        <v>45151</v>
      </c>
      <c r="E9" s="213" t="s">
        <v>98</v>
      </c>
      <c r="F9" s="214" t="s">
        <v>64</v>
      </c>
      <c r="G9" s="215"/>
      <c r="H9" s="216"/>
      <c r="I9" s="217"/>
      <c r="J9" s="217"/>
    </row>
    <row r="10" spans="1:10" s="201" customFormat="1" ht="48.75" customHeight="1" x14ac:dyDescent="0.4">
      <c r="A10" s="195">
        <v>60</v>
      </c>
      <c r="B10" s="196">
        <v>285</v>
      </c>
      <c r="C10" s="196">
        <f t="shared" si="0"/>
        <v>17100</v>
      </c>
      <c r="D10" s="392">
        <v>45151</v>
      </c>
      <c r="E10" s="196" t="s">
        <v>98</v>
      </c>
      <c r="F10" s="197" t="s">
        <v>64</v>
      </c>
      <c r="G10" s="198"/>
      <c r="H10" s="199"/>
      <c r="I10" s="200"/>
      <c r="J10" s="200"/>
    </row>
    <row r="11" spans="1:10" s="201" customFormat="1" ht="48.75" customHeight="1" x14ac:dyDescent="0.4">
      <c r="A11" s="212">
        <v>58</v>
      </c>
      <c r="B11" s="213">
        <v>285</v>
      </c>
      <c r="C11" s="213">
        <f t="shared" si="0"/>
        <v>16530</v>
      </c>
      <c r="D11" s="393">
        <v>45153</v>
      </c>
      <c r="E11" s="213"/>
      <c r="F11" s="214" t="s">
        <v>64</v>
      </c>
      <c r="G11" s="215"/>
      <c r="H11" s="216"/>
      <c r="I11" s="217"/>
      <c r="J11" s="217"/>
    </row>
    <row r="12" spans="1:10" s="201" customFormat="1" ht="48.75" customHeight="1" x14ac:dyDescent="0.4">
      <c r="A12" s="195">
        <v>120</v>
      </c>
      <c r="B12" s="196">
        <v>105</v>
      </c>
      <c r="C12" s="196">
        <f t="shared" si="0"/>
        <v>12600</v>
      </c>
      <c r="D12" s="392">
        <v>45151</v>
      </c>
      <c r="E12" s="196"/>
      <c r="F12" s="197" t="s">
        <v>63</v>
      </c>
      <c r="G12" s="198"/>
      <c r="H12" s="199"/>
      <c r="I12" s="200"/>
      <c r="J12" s="200"/>
    </row>
    <row r="13" spans="1:10" s="201" customFormat="1" ht="48.75" customHeight="1" x14ac:dyDescent="0.4">
      <c r="A13" s="212">
        <v>85</v>
      </c>
      <c r="B13" s="213">
        <v>105</v>
      </c>
      <c r="C13" s="213">
        <f t="shared" si="0"/>
        <v>8925</v>
      </c>
      <c r="D13" s="393">
        <v>45152</v>
      </c>
      <c r="E13" s="213"/>
      <c r="F13" s="214" t="s">
        <v>63</v>
      </c>
      <c r="G13" s="215"/>
      <c r="H13" s="216"/>
      <c r="I13" s="217"/>
      <c r="J13" s="217"/>
    </row>
    <row r="14" spans="1:10" s="201" customFormat="1" ht="48.75" customHeight="1" x14ac:dyDescent="0.4">
      <c r="A14" s="195">
        <v>58</v>
      </c>
      <c r="B14" s="196">
        <v>105</v>
      </c>
      <c r="C14" s="196">
        <f t="shared" si="0"/>
        <v>6090</v>
      </c>
      <c r="D14" s="392">
        <v>45153</v>
      </c>
      <c r="E14" s="196"/>
      <c r="F14" s="197" t="s">
        <v>63</v>
      </c>
      <c r="G14" s="198"/>
      <c r="H14" s="199"/>
      <c r="I14" s="200"/>
      <c r="J14" s="200"/>
    </row>
    <row r="15" spans="1:10" s="201" customFormat="1" ht="48.75" customHeight="1" x14ac:dyDescent="0.4">
      <c r="A15" s="212">
        <v>60</v>
      </c>
      <c r="B15" s="213">
        <v>200</v>
      </c>
      <c r="C15" s="213">
        <f t="shared" si="0"/>
        <v>12000</v>
      </c>
      <c r="D15" s="393">
        <v>45153</v>
      </c>
      <c r="E15" s="213" t="s">
        <v>70</v>
      </c>
      <c r="F15" s="214" t="s">
        <v>71</v>
      </c>
      <c r="G15" s="215"/>
      <c r="H15" s="216"/>
      <c r="I15" s="217"/>
      <c r="J15" s="217"/>
    </row>
    <row r="16" spans="1:10" s="201" customFormat="1" ht="48.75" customHeight="1" x14ac:dyDescent="0.4">
      <c r="A16" s="195">
        <v>60</v>
      </c>
      <c r="B16" s="196">
        <v>200</v>
      </c>
      <c r="C16" s="196">
        <f t="shared" si="0"/>
        <v>12000</v>
      </c>
      <c r="D16" s="392">
        <v>45154</v>
      </c>
      <c r="E16" s="196" t="s">
        <v>70</v>
      </c>
      <c r="F16" s="197" t="s">
        <v>71</v>
      </c>
      <c r="G16" s="198"/>
      <c r="H16" s="199"/>
      <c r="I16" s="200"/>
      <c r="J16" s="200"/>
    </row>
    <row r="17" spans="1:10" s="201" customFormat="1" ht="48.75" customHeight="1" x14ac:dyDescent="0.4">
      <c r="A17" s="212">
        <v>60</v>
      </c>
      <c r="B17" s="213">
        <v>105</v>
      </c>
      <c r="C17" s="213">
        <f t="shared" si="0"/>
        <v>6300</v>
      </c>
      <c r="D17" s="393">
        <v>45154</v>
      </c>
      <c r="E17" s="213"/>
      <c r="F17" s="214" t="s">
        <v>63</v>
      </c>
      <c r="G17" s="215"/>
      <c r="H17" s="216"/>
      <c r="I17" s="217"/>
      <c r="J17" s="217"/>
    </row>
    <row r="18" spans="1:10" s="201" customFormat="1" ht="48.75" customHeight="1" x14ac:dyDescent="0.4">
      <c r="A18" s="195">
        <v>60</v>
      </c>
      <c r="B18" s="196">
        <v>200</v>
      </c>
      <c r="C18" s="196">
        <f t="shared" si="0"/>
        <v>12000</v>
      </c>
      <c r="D18" s="392">
        <v>45155</v>
      </c>
      <c r="E18" s="196" t="s">
        <v>70</v>
      </c>
      <c r="F18" s="197" t="s">
        <v>71</v>
      </c>
      <c r="G18" s="198"/>
      <c r="H18" s="199"/>
      <c r="I18" s="200"/>
      <c r="J18" s="200"/>
    </row>
    <row r="19" spans="1:10" s="201" customFormat="1" ht="48.75" customHeight="1" x14ac:dyDescent="0.4">
      <c r="A19" s="212">
        <v>60</v>
      </c>
      <c r="B19" s="213">
        <v>200</v>
      </c>
      <c r="C19" s="213">
        <f t="shared" si="0"/>
        <v>12000</v>
      </c>
      <c r="D19" s="393">
        <v>45156</v>
      </c>
      <c r="E19" s="213" t="s">
        <v>70</v>
      </c>
      <c r="F19" s="214" t="s">
        <v>71</v>
      </c>
      <c r="G19" s="215"/>
      <c r="H19" s="216"/>
      <c r="I19" s="217"/>
      <c r="J19" s="217"/>
    </row>
    <row r="20" spans="1:10" s="201" customFormat="1" ht="48.75" customHeight="1" x14ac:dyDescent="0.4">
      <c r="A20" s="195">
        <v>60</v>
      </c>
      <c r="B20" s="196">
        <v>200</v>
      </c>
      <c r="C20" s="196">
        <f t="shared" si="0"/>
        <v>12000</v>
      </c>
      <c r="D20" s="392">
        <v>45156</v>
      </c>
      <c r="E20" s="196" t="s">
        <v>70</v>
      </c>
      <c r="F20" s="197" t="s">
        <v>71</v>
      </c>
      <c r="G20" s="198"/>
      <c r="H20" s="199"/>
      <c r="I20" s="200"/>
      <c r="J20" s="200"/>
    </row>
    <row r="21" spans="1:10" s="201" customFormat="1" ht="48.75" customHeight="1" x14ac:dyDescent="0.4">
      <c r="A21" s="212">
        <v>59</v>
      </c>
      <c r="B21" s="213">
        <v>285</v>
      </c>
      <c r="C21" s="213">
        <f t="shared" si="0"/>
        <v>16815</v>
      </c>
      <c r="D21" s="393">
        <v>45156</v>
      </c>
      <c r="E21" s="213"/>
      <c r="F21" s="214" t="s">
        <v>64</v>
      </c>
      <c r="G21" s="215"/>
      <c r="H21" s="216"/>
      <c r="I21" s="217"/>
      <c r="J21" s="217"/>
    </row>
    <row r="22" spans="1:10" s="201" customFormat="1" ht="48.75" customHeight="1" x14ac:dyDescent="0.4">
      <c r="A22" s="195">
        <v>12</v>
      </c>
      <c r="B22" s="196">
        <v>200</v>
      </c>
      <c r="C22" s="196">
        <f t="shared" si="0"/>
        <v>2400</v>
      </c>
      <c r="D22" s="392">
        <v>45156</v>
      </c>
      <c r="E22" s="196" t="s">
        <v>70</v>
      </c>
      <c r="F22" s="197" t="s">
        <v>71</v>
      </c>
      <c r="G22" s="198"/>
      <c r="H22" s="199"/>
      <c r="I22" s="200"/>
      <c r="J22" s="200"/>
    </row>
    <row r="23" spans="1:10" s="201" customFormat="1" ht="48.75" customHeight="1" x14ac:dyDescent="0.4">
      <c r="A23" s="212">
        <v>58</v>
      </c>
      <c r="B23" s="213">
        <v>285</v>
      </c>
      <c r="C23" s="213">
        <f t="shared" si="0"/>
        <v>16530</v>
      </c>
      <c r="D23" s="393">
        <v>45156</v>
      </c>
      <c r="E23" s="213"/>
      <c r="F23" s="214" t="s">
        <v>64</v>
      </c>
      <c r="G23" s="215"/>
      <c r="H23" s="216"/>
      <c r="I23" s="217"/>
      <c r="J23" s="217"/>
    </row>
    <row r="24" spans="1:10" s="201" customFormat="1" ht="48.75" customHeight="1" x14ac:dyDescent="0.4">
      <c r="A24" s="195">
        <v>56</v>
      </c>
      <c r="B24" s="196">
        <v>285</v>
      </c>
      <c r="C24" s="196">
        <f t="shared" si="0"/>
        <v>15960</v>
      </c>
      <c r="D24" s="392">
        <v>45157</v>
      </c>
      <c r="E24" s="196"/>
      <c r="F24" s="197" t="s">
        <v>64</v>
      </c>
      <c r="G24" s="198"/>
      <c r="H24" s="199"/>
      <c r="I24" s="200"/>
      <c r="J24" s="200"/>
    </row>
    <row r="25" spans="1:10" s="201" customFormat="1" ht="48.75" customHeight="1" x14ac:dyDescent="0.4">
      <c r="A25" s="212">
        <v>55</v>
      </c>
      <c r="B25" s="213">
        <v>105</v>
      </c>
      <c r="C25" s="213">
        <f t="shared" si="0"/>
        <v>5775</v>
      </c>
      <c r="D25" s="393">
        <v>45158</v>
      </c>
      <c r="E25" s="213"/>
      <c r="F25" s="214" t="s">
        <v>63</v>
      </c>
      <c r="G25" s="215"/>
      <c r="H25" s="216"/>
      <c r="I25" s="217"/>
      <c r="J25" s="217"/>
    </row>
    <row r="26" spans="1:10" s="201" customFormat="1" ht="48.75" customHeight="1" x14ac:dyDescent="0.4">
      <c r="A26" s="195">
        <v>60</v>
      </c>
      <c r="B26" s="196">
        <v>285</v>
      </c>
      <c r="C26" s="196">
        <f t="shared" si="0"/>
        <v>17100</v>
      </c>
      <c r="D26" s="392">
        <v>45158</v>
      </c>
      <c r="E26" s="196"/>
      <c r="F26" s="197" t="s">
        <v>64</v>
      </c>
      <c r="G26" s="198"/>
      <c r="H26" s="199"/>
      <c r="I26" s="200"/>
      <c r="J26" s="200"/>
    </row>
    <row r="27" spans="1:10" s="201" customFormat="1" ht="48.75" customHeight="1" x14ac:dyDescent="0.4">
      <c r="A27" s="212">
        <v>60</v>
      </c>
      <c r="B27" s="213">
        <v>285</v>
      </c>
      <c r="C27" s="213">
        <f t="shared" si="0"/>
        <v>17100</v>
      </c>
      <c r="D27" s="393">
        <v>45158</v>
      </c>
      <c r="E27" s="213"/>
      <c r="F27" s="214" t="s">
        <v>64</v>
      </c>
      <c r="G27" s="215"/>
      <c r="H27" s="216"/>
      <c r="I27" s="217"/>
      <c r="J27" s="217"/>
    </row>
    <row r="28" spans="1:10" s="201" customFormat="1" ht="48.75" customHeight="1" x14ac:dyDescent="0.4">
      <c r="A28" s="195">
        <v>59</v>
      </c>
      <c r="B28" s="196">
        <v>105</v>
      </c>
      <c r="C28" s="196">
        <f t="shared" si="0"/>
        <v>6195</v>
      </c>
      <c r="D28" s="392">
        <v>45159</v>
      </c>
      <c r="E28" s="196"/>
      <c r="F28" s="197" t="s">
        <v>63</v>
      </c>
      <c r="G28" s="198"/>
      <c r="H28" s="199"/>
      <c r="I28" s="200"/>
      <c r="J28" s="200"/>
    </row>
    <row r="29" spans="1:10" s="201" customFormat="1" ht="48.75" customHeight="1" x14ac:dyDescent="0.4">
      <c r="A29" s="212">
        <v>60</v>
      </c>
      <c r="B29" s="213">
        <v>285</v>
      </c>
      <c r="C29" s="213">
        <f t="shared" si="0"/>
        <v>17100</v>
      </c>
      <c r="D29" s="393">
        <v>45159</v>
      </c>
      <c r="E29" s="213"/>
      <c r="F29" s="214" t="s">
        <v>64</v>
      </c>
      <c r="G29" s="215"/>
      <c r="H29" s="216"/>
      <c r="I29" s="217"/>
      <c r="J29" s="217"/>
    </row>
    <row r="30" spans="1:10" s="201" customFormat="1" ht="48.75" customHeight="1" x14ac:dyDescent="0.4">
      <c r="A30" s="195">
        <v>58</v>
      </c>
      <c r="B30" s="196">
        <v>285</v>
      </c>
      <c r="C30" s="196">
        <f t="shared" si="0"/>
        <v>16530</v>
      </c>
      <c r="D30" s="392">
        <v>45159</v>
      </c>
      <c r="E30" s="196"/>
      <c r="F30" s="197" t="s">
        <v>64</v>
      </c>
      <c r="G30" s="198"/>
      <c r="H30" s="199"/>
      <c r="I30" s="200"/>
      <c r="J30" s="200"/>
    </row>
    <row r="31" spans="1:10" s="201" customFormat="1" ht="48.75" customHeight="1" x14ac:dyDescent="0.4">
      <c r="A31" s="212">
        <v>60</v>
      </c>
      <c r="B31" s="213">
        <v>200</v>
      </c>
      <c r="C31" s="213">
        <f t="shared" si="0"/>
        <v>12000</v>
      </c>
      <c r="D31" s="393">
        <v>45159</v>
      </c>
      <c r="E31" s="213" t="s">
        <v>70</v>
      </c>
      <c r="F31" s="214" t="s">
        <v>71</v>
      </c>
      <c r="G31" s="215"/>
      <c r="H31" s="216"/>
      <c r="I31" s="217"/>
      <c r="J31" s="217"/>
    </row>
    <row r="32" spans="1:10" s="201" customFormat="1" ht="48.75" customHeight="1" x14ac:dyDescent="0.4">
      <c r="A32" s="195">
        <v>58</v>
      </c>
      <c r="B32" s="196">
        <v>285</v>
      </c>
      <c r="C32" s="196">
        <f t="shared" si="0"/>
        <v>16530</v>
      </c>
      <c r="D32" s="392">
        <v>45160</v>
      </c>
      <c r="E32" s="196"/>
      <c r="F32" s="197" t="s">
        <v>64</v>
      </c>
      <c r="G32" s="198"/>
      <c r="H32" s="199"/>
      <c r="I32" s="200"/>
      <c r="J32" s="200"/>
    </row>
    <row r="33" spans="1:10" s="201" customFormat="1" ht="48.75" customHeight="1" x14ac:dyDescent="0.4">
      <c r="A33" s="212">
        <v>59</v>
      </c>
      <c r="B33" s="213">
        <v>105</v>
      </c>
      <c r="C33" s="213">
        <f t="shared" si="0"/>
        <v>6195</v>
      </c>
      <c r="D33" s="393">
        <v>45160</v>
      </c>
      <c r="E33" s="213"/>
      <c r="F33" s="214" t="s">
        <v>63</v>
      </c>
      <c r="G33" s="215"/>
      <c r="H33" s="216"/>
      <c r="I33" s="217"/>
      <c r="J33" s="217"/>
    </row>
    <row r="34" spans="1:10" s="201" customFormat="1" ht="48.75" customHeight="1" x14ac:dyDescent="0.4">
      <c r="A34" s="195">
        <v>10</v>
      </c>
      <c r="B34" s="196">
        <v>105</v>
      </c>
      <c r="C34" s="196">
        <f t="shared" si="0"/>
        <v>1050</v>
      </c>
      <c r="D34" s="392">
        <v>45161</v>
      </c>
      <c r="E34" s="196"/>
      <c r="F34" s="197" t="s">
        <v>63</v>
      </c>
      <c r="G34" s="198"/>
      <c r="H34" s="199"/>
      <c r="I34" s="200"/>
      <c r="J34" s="200"/>
    </row>
    <row r="35" spans="1:10" s="201" customFormat="1" ht="48.75" customHeight="1" x14ac:dyDescent="0.4">
      <c r="A35" s="212">
        <v>58</v>
      </c>
      <c r="B35" s="213">
        <v>285</v>
      </c>
      <c r="C35" s="213">
        <f t="shared" si="0"/>
        <v>16530</v>
      </c>
      <c r="D35" s="393">
        <v>45165</v>
      </c>
      <c r="E35" s="213"/>
      <c r="F35" s="214" t="s">
        <v>64</v>
      </c>
      <c r="G35" s="215"/>
      <c r="H35" s="216"/>
      <c r="I35" s="217"/>
      <c r="J35" s="217"/>
    </row>
    <row r="36" spans="1:10" s="201" customFormat="1" ht="48.75" customHeight="1" x14ac:dyDescent="0.4">
      <c r="A36" s="195">
        <v>60</v>
      </c>
      <c r="B36" s="196">
        <v>285</v>
      </c>
      <c r="C36" s="196">
        <f t="shared" si="0"/>
        <v>17100</v>
      </c>
      <c r="D36" s="392">
        <v>45165</v>
      </c>
      <c r="E36" s="196"/>
      <c r="F36" s="197" t="s">
        <v>64</v>
      </c>
      <c r="G36" s="198"/>
      <c r="H36" s="199"/>
      <c r="I36" s="200"/>
      <c r="J36" s="200"/>
    </row>
    <row r="37" spans="1:10" s="201" customFormat="1" ht="48.75" customHeight="1" x14ac:dyDescent="0.4">
      <c r="A37" s="212">
        <v>60</v>
      </c>
      <c r="B37" s="213">
        <v>105</v>
      </c>
      <c r="C37" s="213">
        <f t="shared" si="0"/>
        <v>6300</v>
      </c>
      <c r="D37" s="393">
        <v>45166</v>
      </c>
      <c r="E37" s="213"/>
      <c r="F37" s="214" t="s">
        <v>63</v>
      </c>
      <c r="G37" s="215"/>
      <c r="H37" s="216"/>
      <c r="I37" s="217"/>
      <c r="J37" s="217"/>
    </row>
    <row r="38" spans="1:10" s="201" customFormat="1" ht="48.75" customHeight="1" x14ac:dyDescent="0.4">
      <c r="A38" s="195">
        <v>60</v>
      </c>
      <c r="B38" s="196">
        <v>285</v>
      </c>
      <c r="C38" s="196">
        <f t="shared" si="0"/>
        <v>17100</v>
      </c>
      <c r="D38" s="392">
        <v>45167</v>
      </c>
      <c r="E38" s="196"/>
      <c r="F38" s="197" t="s">
        <v>64</v>
      </c>
      <c r="G38" s="198"/>
      <c r="H38" s="199"/>
      <c r="I38" s="200"/>
      <c r="J38" s="200"/>
    </row>
    <row r="39" spans="1:10" s="201" customFormat="1" ht="48.75" customHeight="1" x14ac:dyDescent="0.4">
      <c r="A39" s="212">
        <v>60</v>
      </c>
      <c r="B39" s="213">
        <v>285</v>
      </c>
      <c r="C39" s="213">
        <f t="shared" si="0"/>
        <v>17100</v>
      </c>
      <c r="D39" s="393">
        <v>45168</v>
      </c>
      <c r="E39" s="213"/>
      <c r="F39" s="214" t="s">
        <v>64</v>
      </c>
      <c r="G39" s="215"/>
      <c r="H39" s="216"/>
      <c r="I39" s="217"/>
      <c r="J39" s="217"/>
    </row>
    <row r="40" spans="1:10" s="201" customFormat="1" ht="48.75" customHeight="1" x14ac:dyDescent="0.4">
      <c r="A40" s="195">
        <v>60</v>
      </c>
      <c r="B40" s="196">
        <v>285</v>
      </c>
      <c r="C40" s="196">
        <f t="shared" si="0"/>
        <v>17100</v>
      </c>
      <c r="D40" s="392">
        <v>45169</v>
      </c>
      <c r="E40" s="196"/>
      <c r="F40" s="197" t="s">
        <v>64</v>
      </c>
      <c r="G40" s="198"/>
      <c r="H40" s="199"/>
      <c r="I40" s="200"/>
      <c r="J40" s="200"/>
    </row>
    <row r="41" spans="1:10" s="201" customFormat="1" ht="48.75" customHeight="1" x14ac:dyDescent="0.4">
      <c r="A41" s="212">
        <v>58</v>
      </c>
      <c r="B41" s="213">
        <v>285</v>
      </c>
      <c r="C41" s="213">
        <f t="shared" si="0"/>
        <v>16530</v>
      </c>
      <c r="D41" s="393">
        <v>45179</v>
      </c>
      <c r="E41" s="213"/>
      <c r="F41" s="214" t="s">
        <v>64</v>
      </c>
      <c r="G41" s="215">
        <v>200000</v>
      </c>
      <c r="H41" s="216">
        <v>1191</v>
      </c>
      <c r="I41" s="217">
        <v>45146</v>
      </c>
      <c r="J41" s="217"/>
    </row>
    <row r="42" spans="1:10" s="201" customFormat="1" ht="48.75" customHeight="1" x14ac:dyDescent="0.4">
      <c r="A42" s="195">
        <v>58</v>
      </c>
      <c r="B42" s="196">
        <v>110</v>
      </c>
      <c r="C42" s="196">
        <f t="shared" si="0"/>
        <v>6380</v>
      </c>
      <c r="D42" s="392">
        <v>45179</v>
      </c>
      <c r="E42" s="196"/>
      <c r="F42" s="197" t="s">
        <v>63</v>
      </c>
      <c r="G42" s="198">
        <v>50000</v>
      </c>
      <c r="H42" s="199">
        <v>1211</v>
      </c>
      <c r="I42" s="200">
        <v>45151</v>
      </c>
      <c r="J42" s="200"/>
    </row>
    <row r="43" spans="1:10" s="201" customFormat="1" ht="48.75" customHeight="1" x14ac:dyDescent="0.4">
      <c r="A43" s="212">
        <v>58</v>
      </c>
      <c r="B43" s="213">
        <v>110</v>
      </c>
      <c r="C43" s="213">
        <f t="shared" si="0"/>
        <v>6380</v>
      </c>
      <c r="D43" s="393">
        <v>45180</v>
      </c>
      <c r="E43" s="213"/>
      <c r="F43" s="214" t="s">
        <v>63</v>
      </c>
      <c r="G43" s="215">
        <v>50000</v>
      </c>
      <c r="H43" s="216">
        <v>1236</v>
      </c>
      <c r="I43" s="217">
        <v>45155</v>
      </c>
      <c r="J43" s="217"/>
    </row>
    <row r="44" spans="1:10" s="201" customFormat="1" ht="48.75" customHeight="1" x14ac:dyDescent="0.4">
      <c r="A44" s="195">
        <v>58</v>
      </c>
      <c r="B44" s="196">
        <v>285</v>
      </c>
      <c r="C44" s="196">
        <f t="shared" si="0"/>
        <v>16530</v>
      </c>
      <c r="D44" s="392">
        <v>45180</v>
      </c>
      <c r="E44" s="196"/>
      <c r="F44" s="197" t="s">
        <v>64</v>
      </c>
      <c r="G44" s="198">
        <v>100000</v>
      </c>
      <c r="H44" s="199">
        <v>121</v>
      </c>
      <c r="I44" s="200">
        <v>45155</v>
      </c>
      <c r="J44" s="200"/>
    </row>
    <row r="45" spans="1:10" s="201" customFormat="1" ht="48.75" customHeight="1" x14ac:dyDescent="0.4">
      <c r="A45" s="212">
        <v>60</v>
      </c>
      <c r="B45" s="213">
        <v>285</v>
      </c>
      <c r="C45" s="213">
        <f t="shared" si="0"/>
        <v>17100</v>
      </c>
      <c r="D45" s="393">
        <v>45180</v>
      </c>
      <c r="E45" s="213"/>
      <c r="F45" s="214" t="s">
        <v>64</v>
      </c>
      <c r="G45" s="215">
        <v>150000</v>
      </c>
      <c r="H45" s="216">
        <v>1267</v>
      </c>
      <c r="I45" s="217">
        <v>45160</v>
      </c>
      <c r="J45" s="217"/>
    </row>
    <row r="46" spans="1:10" s="201" customFormat="1" ht="48.75" customHeight="1" x14ac:dyDescent="0.4">
      <c r="A46" s="195">
        <v>60</v>
      </c>
      <c r="B46" s="196">
        <v>110</v>
      </c>
      <c r="C46" s="196">
        <f t="shared" si="0"/>
        <v>6600</v>
      </c>
      <c r="D46" s="392">
        <v>45180</v>
      </c>
      <c r="E46" s="196"/>
      <c r="F46" s="197" t="s">
        <v>63</v>
      </c>
      <c r="G46" s="198">
        <v>60000</v>
      </c>
      <c r="H46" s="199">
        <v>1357</v>
      </c>
      <c r="I46" s="200">
        <v>45176</v>
      </c>
      <c r="J46" s="200"/>
    </row>
    <row r="47" spans="1:10" s="201" customFormat="1" ht="48.75" customHeight="1" x14ac:dyDescent="0.4">
      <c r="A47" s="212">
        <v>57</v>
      </c>
      <c r="B47" s="213">
        <v>285</v>
      </c>
      <c r="C47" s="213">
        <f t="shared" si="0"/>
        <v>16245</v>
      </c>
      <c r="D47" s="393">
        <v>45181</v>
      </c>
      <c r="E47" s="213"/>
      <c r="F47" s="214" t="s">
        <v>64</v>
      </c>
      <c r="G47" s="215">
        <v>100000</v>
      </c>
      <c r="H47" s="216">
        <v>1368</v>
      </c>
      <c r="I47" s="217" t="s">
        <v>113</v>
      </c>
      <c r="J47" s="217"/>
    </row>
    <row r="48" spans="1:10" s="201" customFormat="1" ht="48.75" customHeight="1" x14ac:dyDescent="0.4">
      <c r="A48" s="195">
        <v>60</v>
      </c>
      <c r="B48" s="196">
        <v>285</v>
      </c>
      <c r="C48" s="196">
        <f t="shared" si="0"/>
        <v>17100</v>
      </c>
      <c r="D48" s="392">
        <v>45181</v>
      </c>
      <c r="E48" s="196"/>
      <c r="F48" s="197" t="s">
        <v>64</v>
      </c>
      <c r="G48" s="198">
        <v>60000</v>
      </c>
      <c r="H48" s="199">
        <v>1395</v>
      </c>
      <c r="I48" s="200">
        <v>45181</v>
      </c>
      <c r="J48" s="200"/>
    </row>
    <row r="49" spans="1:10" s="201" customFormat="1" ht="48.75" customHeight="1" x14ac:dyDescent="0.4">
      <c r="A49" s="212">
        <v>60</v>
      </c>
      <c r="B49" s="213">
        <v>110</v>
      </c>
      <c r="C49" s="213">
        <f t="shared" si="0"/>
        <v>6600</v>
      </c>
      <c r="D49" s="393">
        <v>45181</v>
      </c>
      <c r="E49" s="213"/>
      <c r="F49" s="214" t="s">
        <v>63</v>
      </c>
      <c r="G49" s="215">
        <v>100000</v>
      </c>
      <c r="H49" s="216">
        <v>1451</v>
      </c>
      <c r="I49" s="217">
        <v>45189</v>
      </c>
      <c r="J49" s="217"/>
    </row>
    <row r="50" spans="1:10" s="201" customFormat="1" ht="48.75" customHeight="1" x14ac:dyDescent="0.4">
      <c r="A50" s="195">
        <v>58</v>
      </c>
      <c r="B50" s="196">
        <v>285</v>
      </c>
      <c r="C50" s="196">
        <f t="shared" si="0"/>
        <v>16530</v>
      </c>
      <c r="D50" s="392">
        <v>45182</v>
      </c>
      <c r="E50" s="196"/>
      <c r="F50" s="197" t="s">
        <v>64</v>
      </c>
      <c r="G50" s="198">
        <v>100000</v>
      </c>
      <c r="H50" s="199">
        <v>1479</v>
      </c>
      <c r="I50" s="200">
        <v>45193</v>
      </c>
      <c r="J50" s="200"/>
    </row>
    <row r="51" spans="1:10" s="201" customFormat="1" ht="48.75" customHeight="1" x14ac:dyDescent="0.4">
      <c r="A51" s="212">
        <v>57</v>
      </c>
      <c r="B51" s="213">
        <v>110</v>
      </c>
      <c r="C51" s="213">
        <f t="shared" si="0"/>
        <v>6270</v>
      </c>
      <c r="D51" s="393">
        <v>45182</v>
      </c>
      <c r="E51" s="213"/>
      <c r="F51" s="214" t="s">
        <v>63</v>
      </c>
      <c r="G51" s="215">
        <v>100000</v>
      </c>
      <c r="H51" s="216">
        <v>1523</v>
      </c>
      <c r="I51" s="217">
        <v>45201</v>
      </c>
      <c r="J51" s="217"/>
    </row>
    <row r="52" spans="1:10" s="201" customFormat="1" ht="48.75" customHeight="1" x14ac:dyDescent="0.4">
      <c r="A52" s="195">
        <v>58</v>
      </c>
      <c r="B52" s="196">
        <v>285</v>
      </c>
      <c r="C52" s="196">
        <f t="shared" si="0"/>
        <v>16530</v>
      </c>
      <c r="D52" s="392">
        <v>45182</v>
      </c>
      <c r="E52" s="196"/>
      <c r="F52" s="197" t="s">
        <v>64</v>
      </c>
      <c r="G52" s="273">
        <v>68305</v>
      </c>
      <c r="H52" s="199">
        <v>1524</v>
      </c>
      <c r="I52" s="200">
        <v>45201</v>
      </c>
      <c r="J52" s="200"/>
    </row>
    <row r="53" spans="1:10" s="201" customFormat="1" ht="48.75" customHeight="1" x14ac:dyDescent="0.4">
      <c r="A53" s="212">
        <v>57</v>
      </c>
      <c r="B53" s="213">
        <v>285</v>
      </c>
      <c r="C53" s="213">
        <f t="shared" si="0"/>
        <v>16245</v>
      </c>
      <c r="D53" s="393">
        <v>45183</v>
      </c>
      <c r="E53" s="213"/>
      <c r="F53" s="214" t="s">
        <v>64</v>
      </c>
      <c r="G53" s="215">
        <v>100000</v>
      </c>
      <c r="H53" s="216">
        <v>1596</v>
      </c>
      <c r="I53" s="217">
        <v>45213</v>
      </c>
      <c r="J53" s="217"/>
    </row>
    <row r="54" spans="1:10" s="201" customFormat="1" ht="48.75" customHeight="1" x14ac:dyDescent="0.4">
      <c r="A54" s="195">
        <v>57</v>
      </c>
      <c r="B54" s="196">
        <v>110</v>
      </c>
      <c r="C54" s="196">
        <f t="shared" si="0"/>
        <v>6270</v>
      </c>
      <c r="D54" s="392">
        <v>45183</v>
      </c>
      <c r="E54" s="196"/>
      <c r="F54" s="197" t="s">
        <v>63</v>
      </c>
      <c r="G54" s="198">
        <v>50000</v>
      </c>
      <c r="H54" s="199">
        <v>1627</v>
      </c>
      <c r="I54" s="200">
        <v>45200</v>
      </c>
      <c r="J54" s="200"/>
    </row>
    <row r="55" spans="1:10" s="201" customFormat="1" ht="48.75" customHeight="1" x14ac:dyDescent="0.4">
      <c r="A55" s="212">
        <v>58</v>
      </c>
      <c r="B55" s="213">
        <v>110</v>
      </c>
      <c r="C55" s="213">
        <f t="shared" si="0"/>
        <v>6380</v>
      </c>
      <c r="D55" s="393">
        <v>45184</v>
      </c>
      <c r="E55" s="213"/>
      <c r="F55" s="214" t="s">
        <v>63</v>
      </c>
      <c r="G55" s="215">
        <v>100000</v>
      </c>
      <c r="H55" s="216">
        <v>1655</v>
      </c>
      <c r="I55" s="217">
        <v>45223</v>
      </c>
      <c r="J55" s="217"/>
    </row>
    <row r="56" spans="1:10" s="201" customFormat="1" ht="48.75" customHeight="1" x14ac:dyDescent="0.4">
      <c r="A56" s="195">
        <v>60</v>
      </c>
      <c r="B56" s="196">
        <v>110</v>
      </c>
      <c r="C56" s="196">
        <f t="shared" si="0"/>
        <v>6600</v>
      </c>
      <c r="D56" s="392">
        <v>45184</v>
      </c>
      <c r="E56" s="196"/>
      <c r="F56" s="197" t="s">
        <v>63</v>
      </c>
      <c r="G56" s="198">
        <v>50000</v>
      </c>
      <c r="H56" s="199">
        <v>1677</v>
      </c>
      <c r="I56" s="200">
        <v>45225</v>
      </c>
      <c r="J56" s="200"/>
    </row>
    <row r="57" spans="1:10" s="201" customFormat="1" ht="48.75" customHeight="1" x14ac:dyDescent="0.4">
      <c r="A57" s="212">
        <v>58</v>
      </c>
      <c r="B57" s="213">
        <v>285</v>
      </c>
      <c r="C57" s="213">
        <f t="shared" si="0"/>
        <v>16530</v>
      </c>
      <c r="D57" s="393">
        <v>45184</v>
      </c>
      <c r="E57" s="213"/>
      <c r="F57" s="214" t="s">
        <v>64</v>
      </c>
      <c r="G57" s="215">
        <v>180000</v>
      </c>
      <c r="H57" s="216">
        <v>1939</v>
      </c>
      <c r="I57" s="217">
        <v>45263</v>
      </c>
      <c r="J57" s="217"/>
    </row>
    <row r="58" spans="1:10" s="201" customFormat="1" ht="48.75" customHeight="1" x14ac:dyDescent="0.4">
      <c r="A58" s="195">
        <v>57</v>
      </c>
      <c r="B58" s="196">
        <v>285</v>
      </c>
      <c r="C58" s="196">
        <f t="shared" si="0"/>
        <v>16245</v>
      </c>
      <c r="D58" s="392">
        <v>45185</v>
      </c>
      <c r="E58" s="196"/>
      <c r="F58" s="197" t="s">
        <v>64</v>
      </c>
      <c r="G58" s="198">
        <v>20000</v>
      </c>
      <c r="H58" s="199">
        <v>1945</v>
      </c>
      <c r="I58" s="200">
        <v>45264</v>
      </c>
      <c r="J58" s="200"/>
    </row>
    <row r="59" spans="1:10" s="201" customFormat="1" ht="48.75" customHeight="1" x14ac:dyDescent="0.4">
      <c r="A59" s="212">
        <v>58</v>
      </c>
      <c r="B59" s="213">
        <v>285</v>
      </c>
      <c r="C59" s="213">
        <f t="shared" si="0"/>
        <v>16530</v>
      </c>
      <c r="D59" s="393">
        <v>45185</v>
      </c>
      <c r="E59" s="213"/>
      <c r="F59" s="214" t="s">
        <v>64</v>
      </c>
      <c r="G59" s="215"/>
      <c r="H59" s="216"/>
      <c r="I59" s="217"/>
      <c r="J59" s="217"/>
    </row>
    <row r="60" spans="1:10" s="201" customFormat="1" ht="48.75" customHeight="1" x14ac:dyDescent="0.4">
      <c r="A60" s="195">
        <v>58</v>
      </c>
      <c r="B60" s="196">
        <v>110</v>
      </c>
      <c r="C60" s="196">
        <f t="shared" si="0"/>
        <v>6380</v>
      </c>
      <c r="D60" s="392">
        <v>45185</v>
      </c>
      <c r="E60" s="196"/>
      <c r="F60" s="197" t="s">
        <v>63</v>
      </c>
      <c r="G60" s="198"/>
      <c r="H60" s="199"/>
      <c r="I60" s="200"/>
      <c r="J60" s="200"/>
    </row>
    <row r="61" spans="1:10" s="201" customFormat="1" ht="48.75" customHeight="1" x14ac:dyDescent="0.4">
      <c r="A61" s="212">
        <v>60</v>
      </c>
      <c r="B61" s="213">
        <v>110</v>
      </c>
      <c r="C61" s="213">
        <f t="shared" si="0"/>
        <v>6600</v>
      </c>
      <c r="D61" s="393">
        <v>45185</v>
      </c>
      <c r="E61" s="213"/>
      <c r="F61" s="214" t="s">
        <v>63</v>
      </c>
      <c r="G61" s="215"/>
      <c r="H61" s="216"/>
      <c r="I61" s="217"/>
      <c r="J61" s="217"/>
    </row>
    <row r="62" spans="1:10" s="201" customFormat="1" ht="48.75" customHeight="1" x14ac:dyDescent="0.4">
      <c r="A62" s="195">
        <v>57</v>
      </c>
      <c r="B62" s="196">
        <v>110</v>
      </c>
      <c r="C62" s="196">
        <f t="shared" si="0"/>
        <v>6270</v>
      </c>
      <c r="D62" s="392">
        <v>45186</v>
      </c>
      <c r="E62" s="196"/>
      <c r="F62" s="197" t="s">
        <v>63</v>
      </c>
      <c r="G62" s="198"/>
      <c r="H62" s="199"/>
      <c r="I62" s="200"/>
      <c r="J62" s="200"/>
    </row>
    <row r="63" spans="1:10" s="201" customFormat="1" ht="48.75" customHeight="1" x14ac:dyDescent="0.4">
      <c r="A63" s="212">
        <v>58</v>
      </c>
      <c r="B63" s="213">
        <v>285</v>
      </c>
      <c r="C63" s="213">
        <f t="shared" si="0"/>
        <v>16530</v>
      </c>
      <c r="D63" s="393">
        <v>45186</v>
      </c>
      <c r="E63" s="213"/>
      <c r="F63" s="214" t="s">
        <v>64</v>
      </c>
      <c r="G63" s="215"/>
      <c r="H63" s="216"/>
      <c r="I63" s="217"/>
      <c r="J63" s="217"/>
    </row>
    <row r="64" spans="1:10" s="201" customFormat="1" ht="48.75" customHeight="1" x14ac:dyDescent="0.4">
      <c r="A64" s="195">
        <v>57</v>
      </c>
      <c r="B64" s="196">
        <v>285</v>
      </c>
      <c r="C64" s="196">
        <f t="shared" si="0"/>
        <v>16245</v>
      </c>
      <c r="D64" s="392">
        <v>45186</v>
      </c>
      <c r="E64" s="196"/>
      <c r="F64" s="197" t="s">
        <v>64</v>
      </c>
      <c r="G64" s="198"/>
      <c r="H64" s="199"/>
      <c r="I64" s="200"/>
      <c r="J64" s="200"/>
    </row>
    <row r="65" spans="1:10" s="201" customFormat="1" ht="48.75" customHeight="1" x14ac:dyDescent="0.4">
      <c r="A65" s="212">
        <v>57</v>
      </c>
      <c r="B65" s="213">
        <v>110</v>
      </c>
      <c r="C65" s="213">
        <f t="shared" si="0"/>
        <v>6270</v>
      </c>
      <c r="D65" s="393">
        <v>45186</v>
      </c>
      <c r="E65" s="213"/>
      <c r="F65" s="214" t="s">
        <v>63</v>
      </c>
      <c r="G65" s="215"/>
      <c r="H65" s="216"/>
      <c r="I65" s="217"/>
      <c r="J65" s="217"/>
    </row>
    <row r="66" spans="1:10" s="201" customFormat="1" ht="48.75" customHeight="1" x14ac:dyDescent="0.4">
      <c r="A66" s="195">
        <v>58</v>
      </c>
      <c r="B66" s="196">
        <v>285</v>
      </c>
      <c r="C66" s="196">
        <f t="shared" si="0"/>
        <v>16530</v>
      </c>
      <c r="D66" s="392">
        <v>45186</v>
      </c>
      <c r="E66" s="196"/>
      <c r="F66" s="197" t="s">
        <v>64</v>
      </c>
      <c r="G66" s="198"/>
      <c r="H66" s="199"/>
      <c r="I66" s="200"/>
      <c r="J66" s="200"/>
    </row>
    <row r="67" spans="1:10" s="201" customFormat="1" ht="48.75" customHeight="1" x14ac:dyDescent="0.4">
      <c r="A67" s="212">
        <v>57</v>
      </c>
      <c r="B67" s="213">
        <v>110</v>
      </c>
      <c r="C67" s="213">
        <f t="shared" si="0"/>
        <v>6270</v>
      </c>
      <c r="D67" s="393">
        <v>45186</v>
      </c>
      <c r="E67" s="213"/>
      <c r="F67" s="214" t="s">
        <v>63</v>
      </c>
      <c r="G67" s="215"/>
      <c r="H67" s="216"/>
      <c r="I67" s="217"/>
      <c r="J67" s="217"/>
    </row>
    <row r="68" spans="1:10" s="201" customFormat="1" ht="48.75" customHeight="1" x14ac:dyDescent="0.4">
      <c r="A68" s="195">
        <v>58</v>
      </c>
      <c r="B68" s="196">
        <v>285</v>
      </c>
      <c r="C68" s="196">
        <f t="shared" si="0"/>
        <v>16530</v>
      </c>
      <c r="D68" s="392">
        <v>45187</v>
      </c>
      <c r="E68" s="196"/>
      <c r="F68" s="197" t="s">
        <v>64</v>
      </c>
      <c r="G68" s="198"/>
      <c r="H68" s="199"/>
      <c r="I68" s="200"/>
      <c r="J68" s="200"/>
    </row>
    <row r="69" spans="1:10" s="201" customFormat="1" ht="48.75" customHeight="1" x14ac:dyDescent="0.4">
      <c r="A69" s="212">
        <v>58</v>
      </c>
      <c r="B69" s="213">
        <v>285</v>
      </c>
      <c r="C69" s="213">
        <f t="shared" si="0"/>
        <v>16530</v>
      </c>
      <c r="D69" s="393">
        <v>45187</v>
      </c>
      <c r="E69" s="213"/>
      <c r="F69" s="214" t="s">
        <v>64</v>
      </c>
      <c r="G69" s="215"/>
      <c r="H69" s="216"/>
      <c r="I69" s="217"/>
      <c r="J69" s="217"/>
    </row>
    <row r="70" spans="1:10" s="201" customFormat="1" ht="48.75" customHeight="1" x14ac:dyDescent="0.4">
      <c r="A70" s="195">
        <v>56</v>
      </c>
      <c r="B70" s="196">
        <v>110</v>
      </c>
      <c r="C70" s="196">
        <f t="shared" si="0"/>
        <v>6160</v>
      </c>
      <c r="D70" s="392">
        <v>45187</v>
      </c>
      <c r="E70" s="196"/>
      <c r="F70" s="197" t="s">
        <v>63</v>
      </c>
      <c r="G70" s="198"/>
      <c r="H70" s="199"/>
      <c r="I70" s="200"/>
      <c r="J70" s="200"/>
    </row>
    <row r="71" spans="1:10" s="201" customFormat="1" ht="48.75" customHeight="1" x14ac:dyDescent="0.4">
      <c r="A71" s="212">
        <v>58</v>
      </c>
      <c r="B71" s="213">
        <v>285</v>
      </c>
      <c r="C71" s="213">
        <f t="shared" si="0"/>
        <v>16530</v>
      </c>
      <c r="D71" s="393">
        <v>45187</v>
      </c>
      <c r="E71" s="213"/>
      <c r="F71" s="214" t="s">
        <v>64</v>
      </c>
      <c r="G71" s="215"/>
      <c r="H71" s="216"/>
      <c r="I71" s="217"/>
      <c r="J71" s="217"/>
    </row>
    <row r="72" spans="1:10" s="201" customFormat="1" ht="48.75" customHeight="1" x14ac:dyDescent="0.4">
      <c r="A72" s="195">
        <v>57</v>
      </c>
      <c r="B72" s="196">
        <v>285</v>
      </c>
      <c r="C72" s="196">
        <f t="shared" si="0"/>
        <v>16245</v>
      </c>
      <c r="D72" s="392">
        <v>45187</v>
      </c>
      <c r="E72" s="196"/>
      <c r="F72" s="197" t="s">
        <v>64</v>
      </c>
      <c r="G72" s="198"/>
      <c r="H72" s="199"/>
      <c r="I72" s="200"/>
      <c r="J72" s="200"/>
    </row>
    <row r="73" spans="1:10" s="201" customFormat="1" ht="48.75" customHeight="1" x14ac:dyDescent="0.4">
      <c r="A73" s="212">
        <v>58</v>
      </c>
      <c r="B73" s="213">
        <v>110</v>
      </c>
      <c r="C73" s="213">
        <f t="shared" si="0"/>
        <v>6380</v>
      </c>
      <c r="D73" s="393">
        <v>45187</v>
      </c>
      <c r="E73" s="213"/>
      <c r="F73" s="214" t="s">
        <v>63</v>
      </c>
      <c r="G73" s="215"/>
      <c r="H73" s="216"/>
      <c r="I73" s="217"/>
      <c r="J73" s="217"/>
    </row>
    <row r="74" spans="1:10" s="201" customFormat="1" ht="48.75" customHeight="1" x14ac:dyDescent="0.4">
      <c r="A74" s="195">
        <v>58</v>
      </c>
      <c r="B74" s="196">
        <v>285</v>
      </c>
      <c r="C74" s="196">
        <f t="shared" si="0"/>
        <v>16530</v>
      </c>
      <c r="D74" s="392">
        <v>45188</v>
      </c>
      <c r="E74" s="196"/>
      <c r="F74" s="197" t="s">
        <v>64</v>
      </c>
      <c r="G74" s="198"/>
      <c r="H74" s="199"/>
      <c r="I74" s="200"/>
      <c r="J74" s="200"/>
    </row>
    <row r="75" spans="1:10" s="201" customFormat="1" ht="48.75" customHeight="1" x14ac:dyDescent="0.4">
      <c r="A75" s="212">
        <v>57</v>
      </c>
      <c r="B75" s="213">
        <v>285</v>
      </c>
      <c r="C75" s="213">
        <f t="shared" ref="C75:C138" si="1">A75*B75</f>
        <v>16245</v>
      </c>
      <c r="D75" s="393">
        <v>45188</v>
      </c>
      <c r="E75" s="213"/>
      <c r="F75" s="214" t="s">
        <v>64</v>
      </c>
      <c r="G75" s="215"/>
      <c r="H75" s="216"/>
      <c r="I75" s="217"/>
      <c r="J75" s="217"/>
    </row>
    <row r="76" spans="1:10" s="201" customFormat="1" ht="48.75" customHeight="1" x14ac:dyDescent="0.4">
      <c r="A76" s="195">
        <v>58</v>
      </c>
      <c r="B76" s="196">
        <v>110</v>
      </c>
      <c r="C76" s="196">
        <f t="shared" si="1"/>
        <v>6380</v>
      </c>
      <c r="D76" s="392">
        <v>45188</v>
      </c>
      <c r="E76" s="196"/>
      <c r="F76" s="197" t="s">
        <v>63</v>
      </c>
      <c r="G76" s="198"/>
      <c r="H76" s="199"/>
      <c r="I76" s="200"/>
      <c r="J76" s="200"/>
    </row>
    <row r="77" spans="1:10" s="201" customFormat="1" ht="48.75" customHeight="1" x14ac:dyDescent="0.4">
      <c r="A77" s="212">
        <v>58</v>
      </c>
      <c r="B77" s="213">
        <v>285</v>
      </c>
      <c r="C77" s="213">
        <f t="shared" si="1"/>
        <v>16530</v>
      </c>
      <c r="D77" s="393">
        <v>45188</v>
      </c>
      <c r="E77" s="213"/>
      <c r="F77" s="214" t="s">
        <v>64</v>
      </c>
      <c r="G77" s="215"/>
      <c r="H77" s="216"/>
      <c r="I77" s="217"/>
      <c r="J77" s="217"/>
    </row>
    <row r="78" spans="1:10" s="201" customFormat="1" ht="48.75" customHeight="1" x14ac:dyDescent="0.4">
      <c r="A78" s="195">
        <v>60</v>
      </c>
      <c r="B78" s="196">
        <v>285</v>
      </c>
      <c r="C78" s="196">
        <f t="shared" si="1"/>
        <v>17100</v>
      </c>
      <c r="D78" s="392">
        <v>45189</v>
      </c>
      <c r="E78" s="196"/>
      <c r="F78" s="197" t="s">
        <v>64</v>
      </c>
      <c r="G78" s="198"/>
      <c r="H78" s="199"/>
      <c r="I78" s="200"/>
      <c r="J78" s="200"/>
    </row>
    <row r="79" spans="1:10" s="201" customFormat="1" ht="48.75" customHeight="1" x14ac:dyDescent="0.4">
      <c r="A79" s="212">
        <v>57</v>
      </c>
      <c r="B79" s="213">
        <v>110</v>
      </c>
      <c r="C79" s="213">
        <f t="shared" si="1"/>
        <v>6270</v>
      </c>
      <c r="D79" s="393">
        <v>45189</v>
      </c>
      <c r="E79" s="213"/>
      <c r="F79" s="214" t="s">
        <v>63</v>
      </c>
      <c r="G79" s="215"/>
      <c r="H79" s="216"/>
      <c r="I79" s="217"/>
      <c r="J79" s="217"/>
    </row>
    <row r="80" spans="1:10" s="201" customFormat="1" ht="48.75" customHeight="1" x14ac:dyDescent="0.4">
      <c r="A80" s="195">
        <v>57</v>
      </c>
      <c r="B80" s="196">
        <v>110</v>
      </c>
      <c r="C80" s="196">
        <f t="shared" si="1"/>
        <v>6270</v>
      </c>
      <c r="D80" s="392">
        <v>45190</v>
      </c>
      <c r="E80" s="196"/>
      <c r="F80" s="197" t="s">
        <v>63</v>
      </c>
      <c r="G80" s="198"/>
      <c r="H80" s="199"/>
      <c r="I80" s="200"/>
      <c r="J80" s="200"/>
    </row>
    <row r="81" spans="1:10" s="201" customFormat="1" ht="48.75" customHeight="1" x14ac:dyDescent="0.4">
      <c r="A81" s="212">
        <v>57</v>
      </c>
      <c r="B81" s="213">
        <v>110</v>
      </c>
      <c r="C81" s="213">
        <f t="shared" si="1"/>
        <v>6270</v>
      </c>
      <c r="D81" s="393">
        <v>45191</v>
      </c>
      <c r="E81" s="213"/>
      <c r="F81" s="214" t="s">
        <v>63</v>
      </c>
      <c r="G81" s="215"/>
      <c r="H81" s="216"/>
      <c r="I81" s="217"/>
      <c r="J81" s="217"/>
    </row>
    <row r="82" spans="1:10" s="201" customFormat="1" ht="48.75" customHeight="1" x14ac:dyDescent="0.4">
      <c r="A82" s="195">
        <v>58</v>
      </c>
      <c r="B82" s="196">
        <v>285</v>
      </c>
      <c r="C82" s="196">
        <f t="shared" si="1"/>
        <v>16530</v>
      </c>
      <c r="D82" s="392">
        <v>45191</v>
      </c>
      <c r="E82" s="196"/>
      <c r="F82" s="197" t="s">
        <v>64</v>
      </c>
      <c r="G82" s="198"/>
      <c r="H82" s="199"/>
      <c r="I82" s="200"/>
      <c r="J82" s="200"/>
    </row>
    <row r="83" spans="1:10" s="201" customFormat="1" ht="48.75" customHeight="1" x14ac:dyDescent="0.4">
      <c r="A83" s="212">
        <v>56</v>
      </c>
      <c r="B83" s="213">
        <v>285</v>
      </c>
      <c r="C83" s="213">
        <f t="shared" si="1"/>
        <v>15960</v>
      </c>
      <c r="D83" s="393">
        <v>45191</v>
      </c>
      <c r="E83" s="213"/>
      <c r="F83" s="214" t="s">
        <v>64</v>
      </c>
      <c r="G83" s="215"/>
      <c r="H83" s="216"/>
      <c r="I83" s="217"/>
      <c r="J83" s="217"/>
    </row>
    <row r="84" spans="1:10" s="201" customFormat="1" ht="48.75" customHeight="1" x14ac:dyDescent="0.4">
      <c r="A84" s="195">
        <v>45</v>
      </c>
      <c r="B84" s="196">
        <v>285</v>
      </c>
      <c r="C84" s="196">
        <f t="shared" si="1"/>
        <v>12825</v>
      </c>
      <c r="D84" s="392">
        <v>45193</v>
      </c>
      <c r="E84" s="196"/>
      <c r="F84" s="197" t="s">
        <v>64</v>
      </c>
      <c r="G84" s="198"/>
      <c r="H84" s="199"/>
      <c r="I84" s="200"/>
      <c r="J84" s="200"/>
    </row>
    <row r="85" spans="1:10" s="201" customFormat="1" ht="48.75" customHeight="1" x14ac:dyDescent="0.4">
      <c r="A85" s="212">
        <v>57</v>
      </c>
      <c r="B85" s="213">
        <v>285</v>
      </c>
      <c r="C85" s="213">
        <f t="shared" si="1"/>
        <v>16245</v>
      </c>
      <c r="D85" s="393">
        <v>45193</v>
      </c>
      <c r="E85" s="213"/>
      <c r="F85" s="214" t="s">
        <v>64</v>
      </c>
      <c r="G85" s="215"/>
      <c r="H85" s="216"/>
      <c r="I85" s="217"/>
      <c r="J85" s="217"/>
    </row>
    <row r="86" spans="1:10" s="201" customFormat="1" ht="48.75" customHeight="1" x14ac:dyDescent="0.4">
      <c r="A86" s="195">
        <v>57</v>
      </c>
      <c r="B86" s="196">
        <v>110</v>
      </c>
      <c r="C86" s="196">
        <f t="shared" si="1"/>
        <v>6270</v>
      </c>
      <c r="D86" s="392">
        <v>45215</v>
      </c>
      <c r="E86" s="196"/>
      <c r="F86" s="197" t="s">
        <v>63</v>
      </c>
      <c r="G86" s="198"/>
      <c r="H86" s="199"/>
      <c r="I86" s="200"/>
      <c r="J86" s="200"/>
    </row>
    <row r="87" spans="1:10" s="201" customFormat="1" ht="48.75" customHeight="1" x14ac:dyDescent="0.4">
      <c r="A87" s="212">
        <v>57</v>
      </c>
      <c r="B87" s="213">
        <v>285</v>
      </c>
      <c r="C87" s="213">
        <f t="shared" si="1"/>
        <v>16245</v>
      </c>
      <c r="D87" s="393">
        <v>45215</v>
      </c>
      <c r="E87" s="213"/>
      <c r="F87" s="214" t="s">
        <v>64</v>
      </c>
      <c r="G87" s="215"/>
      <c r="H87" s="216"/>
      <c r="I87" s="217"/>
      <c r="J87" s="217"/>
    </row>
    <row r="88" spans="1:10" s="201" customFormat="1" ht="48.75" customHeight="1" x14ac:dyDescent="0.4">
      <c r="A88" s="195">
        <v>55</v>
      </c>
      <c r="B88" s="196">
        <v>285</v>
      </c>
      <c r="C88" s="196">
        <f t="shared" si="1"/>
        <v>15675</v>
      </c>
      <c r="D88" s="392">
        <v>45215</v>
      </c>
      <c r="E88" s="196"/>
      <c r="F88" s="197" t="s">
        <v>64</v>
      </c>
      <c r="G88" s="198"/>
      <c r="H88" s="199"/>
      <c r="I88" s="200"/>
      <c r="J88" s="200"/>
    </row>
    <row r="89" spans="1:10" s="201" customFormat="1" ht="48.75" customHeight="1" x14ac:dyDescent="0.4">
      <c r="A89" s="212">
        <v>56</v>
      </c>
      <c r="B89" s="213">
        <v>110</v>
      </c>
      <c r="C89" s="213">
        <f t="shared" si="1"/>
        <v>6160</v>
      </c>
      <c r="D89" s="393">
        <v>45215</v>
      </c>
      <c r="E89" s="213"/>
      <c r="F89" s="214" t="s">
        <v>63</v>
      </c>
      <c r="G89" s="215"/>
      <c r="H89" s="216"/>
      <c r="I89" s="217"/>
      <c r="J89" s="217"/>
    </row>
    <row r="90" spans="1:10" s="201" customFormat="1" ht="48.75" customHeight="1" x14ac:dyDescent="0.4">
      <c r="A90" s="195">
        <v>56</v>
      </c>
      <c r="B90" s="196">
        <v>110</v>
      </c>
      <c r="C90" s="196">
        <f t="shared" si="1"/>
        <v>6160</v>
      </c>
      <c r="D90" s="392">
        <v>45218</v>
      </c>
      <c r="E90" s="196"/>
      <c r="F90" s="197" t="s">
        <v>63</v>
      </c>
      <c r="G90" s="198"/>
      <c r="H90" s="199"/>
      <c r="I90" s="200"/>
      <c r="J90" s="200"/>
    </row>
    <row r="91" spans="1:10" s="201" customFormat="1" ht="48.75" customHeight="1" x14ac:dyDescent="0.4">
      <c r="A91" s="212">
        <v>57</v>
      </c>
      <c r="B91" s="213">
        <v>110</v>
      </c>
      <c r="C91" s="213">
        <f t="shared" si="1"/>
        <v>6270</v>
      </c>
      <c r="D91" s="393">
        <v>45220</v>
      </c>
      <c r="E91" s="213"/>
      <c r="F91" s="214" t="s">
        <v>63</v>
      </c>
      <c r="G91" s="215"/>
      <c r="H91" s="216"/>
      <c r="I91" s="217"/>
      <c r="J91" s="217"/>
    </row>
    <row r="92" spans="1:10" s="201" customFormat="1" ht="48.75" customHeight="1" x14ac:dyDescent="0.4">
      <c r="A92" s="195">
        <v>60</v>
      </c>
      <c r="B92" s="196">
        <v>285</v>
      </c>
      <c r="C92" s="196">
        <f t="shared" si="1"/>
        <v>17100</v>
      </c>
      <c r="D92" s="392">
        <v>45225</v>
      </c>
      <c r="E92" s="196"/>
      <c r="F92" s="197" t="s">
        <v>64</v>
      </c>
      <c r="G92" s="198"/>
      <c r="H92" s="199"/>
      <c r="I92" s="200"/>
      <c r="J92" s="200"/>
    </row>
    <row r="93" spans="1:10" s="201" customFormat="1" ht="48.75" customHeight="1" x14ac:dyDescent="0.4">
      <c r="A93" s="212">
        <v>58</v>
      </c>
      <c r="B93" s="213">
        <v>110</v>
      </c>
      <c r="C93" s="213">
        <f t="shared" si="1"/>
        <v>6380</v>
      </c>
      <c r="D93" s="393">
        <v>45238</v>
      </c>
      <c r="E93" s="213"/>
      <c r="F93" s="214" t="s">
        <v>63</v>
      </c>
      <c r="G93" s="215"/>
      <c r="H93" s="216"/>
      <c r="I93" s="217"/>
      <c r="J93" s="217"/>
    </row>
    <row r="94" spans="1:10" s="201" customFormat="1" ht="48.75" customHeight="1" x14ac:dyDescent="0.4">
      <c r="A94" s="195">
        <v>58</v>
      </c>
      <c r="B94" s="196">
        <v>110</v>
      </c>
      <c r="C94" s="196">
        <f t="shared" si="1"/>
        <v>6380</v>
      </c>
      <c r="D94" s="392">
        <v>45238</v>
      </c>
      <c r="E94" s="196"/>
      <c r="F94" s="197" t="s">
        <v>63</v>
      </c>
      <c r="G94" s="198"/>
      <c r="H94" s="199"/>
      <c r="I94" s="200"/>
      <c r="J94" s="200"/>
    </row>
    <row r="95" spans="1:10" s="201" customFormat="1" ht="48.75" customHeight="1" x14ac:dyDescent="0.4">
      <c r="A95" s="212">
        <v>58</v>
      </c>
      <c r="B95" s="213">
        <v>110</v>
      </c>
      <c r="C95" s="213">
        <f t="shared" si="1"/>
        <v>6380</v>
      </c>
      <c r="D95" s="393">
        <v>45240</v>
      </c>
      <c r="E95" s="213"/>
      <c r="F95" s="214" t="s">
        <v>63</v>
      </c>
      <c r="G95" s="215"/>
      <c r="H95" s="216"/>
      <c r="I95" s="217"/>
      <c r="J95" s="217"/>
    </row>
    <row r="96" spans="1:10" s="201" customFormat="1" ht="48.75" customHeight="1" x14ac:dyDescent="0.4">
      <c r="A96" s="195">
        <v>58</v>
      </c>
      <c r="B96" s="196">
        <v>285</v>
      </c>
      <c r="C96" s="196">
        <f t="shared" si="1"/>
        <v>16530</v>
      </c>
      <c r="D96" s="392">
        <v>45240</v>
      </c>
      <c r="E96" s="196"/>
      <c r="F96" s="197" t="s">
        <v>64</v>
      </c>
      <c r="G96" s="198"/>
      <c r="H96" s="199"/>
      <c r="I96" s="200"/>
      <c r="J96" s="200"/>
    </row>
    <row r="97" spans="1:10" s="201" customFormat="1" ht="48.75" customHeight="1" x14ac:dyDescent="0.4">
      <c r="A97" s="212">
        <v>58</v>
      </c>
      <c r="B97" s="213">
        <v>285</v>
      </c>
      <c r="C97" s="213">
        <f t="shared" si="1"/>
        <v>16530</v>
      </c>
      <c r="D97" s="393">
        <v>45240</v>
      </c>
      <c r="E97" s="213"/>
      <c r="F97" s="214" t="s">
        <v>64</v>
      </c>
      <c r="G97" s="215"/>
      <c r="H97" s="216"/>
      <c r="I97" s="217"/>
      <c r="J97" s="217"/>
    </row>
    <row r="98" spans="1:10" s="201" customFormat="1" ht="48.75" customHeight="1" x14ac:dyDescent="0.4">
      <c r="A98" s="195">
        <v>57</v>
      </c>
      <c r="B98" s="196">
        <v>110</v>
      </c>
      <c r="C98" s="196">
        <f t="shared" si="1"/>
        <v>6270</v>
      </c>
      <c r="D98" s="392">
        <v>45244</v>
      </c>
      <c r="E98" s="196"/>
      <c r="F98" s="197" t="s">
        <v>63</v>
      </c>
      <c r="G98" s="198"/>
      <c r="H98" s="199"/>
      <c r="I98" s="200"/>
      <c r="J98" s="200"/>
    </row>
    <row r="99" spans="1:10" s="201" customFormat="1" ht="48.75" customHeight="1" x14ac:dyDescent="0.4">
      <c r="A99" s="212">
        <v>60</v>
      </c>
      <c r="B99" s="213">
        <v>285</v>
      </c>
      <c r="C99" s="213">
        <f t="shared" si="1"/>
        <v>17100</v>
      </c>
      <c r="D99" s="393">
        <v>45244</v>
      </c>
      <c r="E99" s="213"/>
      <c r="F99" s="214" t="s">
        <v>64</v>
      </c>
      <c r="G99" s="215"/>
      <c r="H99" s="216"/>
      <c r="I99" s="217"/>
      <c r="J99" s="217"/>
    </row>
    <row r="100" spans="1:10" s="201" customFormat="1" ht="48.75" customHeight="1" x14ac:dyDescent="0.4">
      <c r="A100" s="195">
        <v>58</v>
      </c>
      <c r="B100" s="196">
        <v>285</v>
      </c>
      <c r="C100" s="196">
        <f t="shared" si="1"/>
        <v>16530</v>
      </c>
      <c r="D100" s="392">
        <v>45247</v>
      </c>
      <c r="E100" s="196"/>
      <c r="F100" s="197" t="s">
        <v>64</v>
      </c>
      <c r="G100" s="198"/>
      <c r="H100" s="199"/>
      <c r="I100" s="200"/>
      <c r="J100" s="200"/>
    </row>
    <row r="101" spans="1:10" s="201" customFormat="1" ht="48.75" customHeight="1" x14ac:dyDescent="0.4">
      <c r="A101" s="212">
        <v>58</v>
      </c>
      <c r="B101" s="213">
        <v>285</v>
      </c>
      <c r="C101" s="213">
        <f t="shared" si="1"/>
        <v>16530</v>
      </c>
      <c r="D101" s="393">
        <v>45252</v>
      </c>
      <c r="E101" s="213"/>
      <c r="F101" s="214" t="s">
        <v>64</v>
      </c>
      <c r="G101" s="215"/>
      <c r="H101" s="216"/>
      <c r="I101" s="217"/>
      <c r="J101" s="217"/>
    </row>
    <row r="102" spans="1:10" s="201" customFormat="1" ht="48.75" customHeight="1" x14ac:dyDescent="0.4">
      <c r="A102" s="195">
        <v>58</v>
      </c>
      <c r="B102" s="196">
        <v>110</v>
      </c>
      <c r="C102" s="196">
        <f t="shared" si="1"/>
        <v>6380</v>
      </c>
      <c r="D102" s="392">
        <v>45254</v>
      </c>
      <c r="E102" s="196"/>
      <c r="F102" s="197" t="s">
        <v>63</v>
      </c>
      <c r="G102" s="198"/>
      <c r="H102" s="199"/>
      <c r="I102" s="200"/>
      <c r="J102" s="200"/>
    </row>
    <row r="103" spans="1:10" s="201" customFormat="1" ht="48.75" customHeight="1" x14ac:dyDescent="0.4">
      <c r="A103" s="212">
        <v>57</v>
      </c>
      <c r="B103" s="213">
        <v>110</v>
      </c>
      <c r="C103" s="213">
        <f t="shared" si="1"/>
        <v>6270</v>
      </c>
      <c r="D103" s="393">
        <v>45254</v>
      </c>
      <c r="E103" s="213"/>
      <c r="F103" s="214" t="s">
        <v>63</v>
      </c>
      <c r="G103" s="215"/>
      <c r="H103" s="216"/>
      <c r="I103" s="217"/>
      <c r="J103" s="217"/>
    </row>
    <row r="104" spans="1:10" s="201" customFormat="1" ht="48.75" customHeight="1" x14ac:dyDescent="0.4">
      <c r="A104" s="195">
        <v>58</v>
      </c>
      <c r="B104" s="196">
        <v>110</v>
      </c>
      <c r="C104" s="196">
        <f t="shared" si="1"/>
        <v>6380</v>
      </c>
      <c r="D104" s="392">
        <v>45267</v>
      </c>
      <c r="E104" s="196"/>
      <c r="F104" s="197" t="s">
        <v>63</v>
      </c>
      <c r="G104" s="198"/>
      <c r="H104" s="199"/>
      <c r="I104" s="200"/>
      <c r="J104" s="200"/>
    </row>
    <row r="105" spans="1:10" s="201" customFormat="1" ht="48.75" customHeight="1" x14ac:dyDescent="0.4">
      <c r="A105" s="212">
        <v>60</v>
      </c>
      <c r="B105" s="213">
        <v>285</v>
      </c>
      <c r="C105" s="213">
        <f t="shared" si="1"/>
        <v>17100</v>
      </c>
      <c r="D105" s="393">
        <v>45268</v>
      </c>
      <c r="E105" s="213"/>
      <c r="F105" s="214" t="s">
        <v>64</v>
      </c>
      <c r="G105" s="198">
        <v>50000</v>
      </c>
      <c r="H105" s="199">
        <v>2240</v>
      </c>
      <c r="I105" s="200">
        <v>45305</v>
      </c>
      <c r="J105" s="200">
        <v>45305</v>
      </c>
    </row>
    <row r="106" spans="1:10" s="201" customFormat="1" ht="48.75" customHeight="1" x14ac:dyDescent="0.4">
      <c r="A106" s="195">
        <v>58</v>
      </c>
      <c r="B106" s="196">
        <v>285</v>
      </c>
      <c r="C106" s="196">
        <f t="shared" si="1"/>
        <v>16530</v>
      </c>
      <c r="D106" s="392">
        <v>45269</v>
      </c>
      <c r="E106" s="196"/>
      <c r="F106" s="197" t="s">
        <v>64</v>
      </c>
      <c r="G106" s="215">
        <v>50000</v>
      </c>
      <c r="H106" s="216">
        <v>2261</v>
      </c>
      <c r="I106" s="217">
        <v>45308</v>
      </c>
      <c r="J106" s="217">
        <v>45308</v>
      </c>
    </row>
    <row r="107" spans="1:10" s="201" customFormat="1" ht="36" customHeight="1" x14ac:dyDescent="0.4">
      <c r="A107" s="220"/>
      <c r="B107" s="221"/>
      <c r="C107" s="221"/>
      <c r="D107" s="394"/>
      <c r="E107" s="221"/>
      <c r="F107" s="222"/>
      <c r="G107" s="223">
        <v>50000</v>
      </c>
      <c r="H107" s="224">
        <v>2276</v>
      </c>
      <c r="I107" s="225">
        <v>45311</v>
      </c>
      <c r="J107" s="225">
        <v>45311</v>
      </c>
    </row>
    <row r="108" spans="1:10" s="201" customFormat="1" ht="48.75" customHeight="1" x14ac:dyDescent="0.4">
      <c r="A108" s="195">
        <v>1529</v>
      </c>
      <c r="B108" s="196">
        <v>200</v>
      </c>
      <c r="C108" s="196">
        <f t="shared" si="1"/>
        <v>305800</v>
      </c>
      <c r="D108" s="392">
        <v>45311</v>
      </c>
      <c r="E108" s="196" t="s">
        <v>141</v>
      </c>
      <c r="F108" s="197" t="s">
        <v>140</v>
      </c>
      <c r="G108" s="198"/>
      <c r="H108" s="199"/>
      <c r="I108" s="200"/>
      <c r="J108" s="200"/>
    </row>
    <row r="109" spans="1:10" s="201" customFormat="1" ht="48.75" customHeight="1" x14ac:dyDescent="0.4">
      <c r="A109" s="212">
        <v>174</v>
      </c>
      <c r="B109" s="213">
        <v>285</v>
      </c>
      <c r="C109" s="213">
        <f t="shared" si="1"/>
        <v>49590</v>
      </c>
      <c r="D109" s="393">
        <v>45305</v>
      </c>
      <c r="E109" s="213" t="s">
        <v>143</v>
      </c>
      <c r="F109" s="214" t="s">
        <v>64</v>
      </c>
      <c r="G109" s="215"/>
      <c r="H109" s="216"/>
      <c r="I109" s="217"/>
      <c r="J109" s="217"/>
    </row>
    <row r="110" spans="1:10" s="201" customFormat="1" ht="48.75" customHeight="1" x14ac:dyDescent="0.4">
      <c r="A110" s="195">
        <v>174</v>
      </c>
      <c r="B110" s="196">
        <v>110</v>
      </c>
      <c r="C110" s="196">
        <f t="shared" si="1"/>
        <v>19140</v>
      </c>
      <c r="D110" s="392">
        <v>45305</v>
      </c>
      <c r="E110" s="196" t="s">
        <v>142</v>
      </c>
      <c r="F110" s="197" t="s">
        <v>63</v>
      </c>
      <c r="G110" s="198"/>
      <c r="H110" s="199"/>
      <c r="I110" s="200"/>
      <c r="J110" s="200"/>
    </row>
    <row r="111" spans="1:10" s="201" customFormat="1" ht="48.75" customHeight="1" x14ac:dyDescent="0.4">
      <c r="A111" s="212">
        <v>58</v>
      </c>
      <c r="B111" s="213">
        <v>285</v>
      </c>
      <c r="C111" s="213">
        <f t="shared" si="1"/>
        <v>16530</v>
      </c>
      <c r="D111" s="393">
        <v>45312</v>
      </c>
      <c r="E111" s="213"/>
      <c r="F111" s="214" t="s">
        <v>64</v>
      </c>
      <c r="G111" s="215">
        <v>150000</v>
      </c>
      <c r="H111" s="216">
        <v>2301</v>
      </c>
      <c r="I111" s="217">
        <v>45313</v>
      </c>
      <c r="J111" s="217">
        <v>45313</v>
      </c>
    </row>
    <row r="112" spans="1:10" s="201" customFormat="1" ht="48.75" customHeight="1" x14ac:dyDescent="0.4">
      <c r="A112" s="195">
        <v>56</v>
      </c>
      <c r="B112" s="196">
        <v>110</v>
      </c>
      <c r="C112" s="196">
        <f t="shared" si="1"/>
        <v>6160</v>
      </c>
      <c r="D112" s="392">
        <v>45312</v>
      </c>
      <c r="E112" s="196"/>
      <c r="F112" s="197" t="s">
        <v>63</v>
      </c>
      <c r="G112" s="198">
        <v>50000</v>
      </c>
      <c r="H112" s="199">
        <v>2349</v>
      </c>
      <c r="I112" s="200">
        <v>45320</v>
      </c>
      <c r="J112" s="200">
        <v>45320</v>
      </c>
    </row>
    <row r="113" spans="1:10" s="201" customFormat="1" ht="51" customHeight="1" x14ac:dyDescent="0.4">
      <c r="A113" s="220">
        <v>9788</v>
      </c>
      <c r="B113" s="221">
        <v>25</v>
      </c>
      <c r="C113" s="221">
        <f t="shared" si="1"/>
        <v>244700</v>
      </c>
      <c r="D113" s="394">
        <v>45293</v>
      </c>
      <c r="E113" s="221" t="s">
        <v>170</v>
      </c>
      <c r="F113" s="214" t="s">
        <v>175</v>
      </c>
      <c r="G113" s="215">
        <v>50000</v>
      </c>
      <c r="H113" s="216">
        <v>2392</v>
      </c>
      <c r="I113" s="217">
        <v>45325</v>
      </c>
      <c r="J113" s="217">
        <v>45325</v>
      </c>
    </row>
    <row r="114" spans="1:10" s="201" customFormat="1" ht="48.75" customHeight="1" x14ac:dyDescent="0.4">
      <c r="A114" s="195">
        <v>40</v>
      </c>
      <c r="B114" s="196">
        <v>330</v>
      </c>
      <c r="C114" s="196">
        <f t="shared" si="1"/>
        <v>13200</v>
      </c>
      <c r="D114" s="392">
        <v>45315</v>
      </c>
      <c r="E114" s="196"/>
      <c r="F114" s="197" t="s">
        <v>64</v>
      </c>
      <c r="G114" s="198">
        <v>50000</v>
      </c>
      <c r="H114" s="199">
        <v>2412</v>
      </c>
      <c r="I114" s="200">
        <v>45329</v>
      </c>
      <c r="J114" s="200">
        <v>45329</v>
      </c>
    </row>
    <row r="115" spans="1:10" s="201" customFormat="1" ht="48.75" customHeight="1" x14ac:dyDescent="0.4">
      <c r="A115" s="212">
        <v>58</v>
      </c>
      <c r="B115" s="213">
        <v>330</v>
      </c>
      <c r="C115" s="213">
        <f t="shared" si="1"/>
        <v>19140</v>
      </c>
      <c r="D115" s="393">
        <v>45315</v>
      </c>
      <c r="E115" s="213"/>
      <c r="F115" s="214" t="s">
        <v>64</v>
      </c>
      <c r="G115" s="215">
        <v>50000</v>
      </c>
      <c r="H115" s="216">
        <v>2434</v>
      </c>
      <c r="I115" s="217">
        <v>45332</v>
      </c>
      <c r="J115" s="217">
        <v>45332</v>
      </c>
    </row>
    <row r="116" spans="1:10" s="201" customFormat="1" ht="48.75" customHeight="1" x14ac:dyDescent="0.4">
      <c r="A116" s="195">
        <v>58</v>
      </c>
      <c r="B116" s="196">
        <v>330</v>
      </c>
      <c r="C116" s="196">
        <f t="shared" si="1"/>
        <v>19140</v>
      </c>
      <c r="D116" s="392">
        <v>45316</v>
      </c>
      <c r="E116" s="196"/>
      <c r="F116" s="197" t="s">
        <v>64</v>
      </c>
      <c r="G116" s="198">
        <v>100000</v>
      </c>
      <c r="H116" s="199">
        <v>2516</v>
      </c>
      <c r="I116" s="200">
        <v>45344</v>
      </c>
      <c r="J116" s="200">
        <v>45344</v>
      </c>
    </row>
    <row r="117" spans="1:10" s="201" customFormat="1" ht="48.75" customHeight="1" x14ac:dyDescent="0.4">
      <c r="A117" s="212">
        <v>56</v>
      </c>
      <c r="B117" s="213">
        <v>130</v>
      </c>
      <c r="C117" s="213">
        <f t="shared" si="1"/>
        <v>7280</v>
      </c>
      <c r="D117" s="393">
        <v>45316</v>
      </c>
      <c r="E117" s="213"/>
      <c r="F117" s="214" t="s">
        <v>63</v>
      </c>
      <c r="G117" s="215">
        <v>100000</v>
      </c>
      <c r="H117" s="216">
        <v>2580</v>
      </c>
      <c r="I117" s="217">
        <v>45357</v>
      </c>
      <c r="J117" s="217">
        <v>45357</v>
      </c>
    </row>
    <row r="118" spans="1:10" s="201" customFormat="1" ht="48.75" customHeight="1" x14ac:dyDescent="0.4">
      <c r="A118" s="195">
        <v>1</v>
      </c>
      <c r="B118" s="196">
        <f>5*600</f>
        <v>3000</v>
      </c>
      <c r="C118" s="196">
        <f t="shared" si="1"/>
        <v>3000</v>
      </c>
      <c r="D118" s="392">
        <v>45316</v>
      </c>
      <c r="E118" s="257" t="s">
        <v>171</v>
      </c>
      <c r="F118" s="197" t="s">
        <v>63</v>
      </c>
      <c r="G118" s="198">
        <v>300000</v>
      </c>
      <c r="H118" s="199">
        <v>2602</v>
      </c>
      <c r="I118" s="200">
        <v>45360</v>
      </c>
      <c r="J118" s="200">
        <v>45360</v>
      </c>
    </row>
    <row r="119" spans="1:10" s="201" customFormat="1" ht="48.75" customHeight="1" x14ac:dyDescent="0.4">
      <c r="A119" s="212">
        <v>20</v>
      </c>
      <c r="B119" s="213">
        <v>330</v>
      </c>
      <c r="C119" s="213">
        <f t="shared" si="1"/>
        <v>6600</v>
      </c>
      <c r="D119" s="393">
        <v>45317</v>
      </c>
      <c r="E119" s="213"/>
      <c r="F119" s="214" t="s">
        <v>64</v>
      </c>
      <c r="G119" s="215">
        <v>100000</v>
      </c>
      <c r="H119" s="216">
        <v>2638</v>
      </c>
      <c r="I119" s="217">
        <v>45364</v>
      </c>
      <c r="J119" s="217">
        <v>45364</v>
      </c>
    </row>
    <row r="120" spans="1:10" s="201" customFormat="1" ht="48.75" customHeight="1" x14ac:dyDescent="0.4">
      <c r="A120" s="195">
        <v>20</v>
      </c>
      <c r="B120" s="196">
        <v>130</v>
      </c>
      <c r="C120" s="196">
        <f t="shared" si="1"/>
        <v>2600</v>
      </c>
      <c r="D120" s="392">
        <v>45317</v>
      </c>
      <c r="E120" s="196"/>
      <c r="F120" s="197" t="s">
        <v>63</v>
      </c>
      <c r="G120" s="198">
        <v>200000</v>
      </c>
      <c r="H120" s="199">
        <v>2698</v>
      </c>
      <c r="I120" s="200">
        <v>45371</v>
      </c>
      <c r="J120" s="200">
        <v>45371</v>
      </c>
    </row>
    <row r="121" spans="1:10" s="201" customFormat="1" ht="48.75" customHeight="1" x14ac:dyDescent="0.4">
      <c r="A121" s="212">
        <v>1</v>
      </c>
      <c r="B121" s="213">
        <v>500</v>
      </c>
      <c r="C121" s="213">
        <f t="shared" si="1"/>
        <v>500</v>
      </c>
      <c r="D121" s="393">
        <v>45318</v>
      </c>
      <c r="E121" s="213" t="s">
        <v>172</v>
      </c>
      <c r="F121" s="214" t="s">
        <v>63</v>
      </c>
      <c r="G121" s="215">
        <v>30000</v>
      </c>
      <c r="H121" s="216">
        <v>4277</v>
      </c>
      <c r="I121" s="217">
        <v>45570</v>
      </c>
      <c r="J121" s="217">
        <v>45570</v>
      </c>
    </row>
    <row r="122" spans="1:10" s="201" customFormat="1" ht="48.75" customHeight="1" x14ac:dyDescent="0.4">
      <c r="A122" s="195">
        <v>1</v>
      </c>
      <c r="B122" s="196">
        <v>1500</v>
      </c>
      <c r="C122" s="196">
        <f t="shared" si="1"/>
        <v>1500</v>
      </c>
      <c r="D122" s="392">
        <v>45318</v>
      </c>
      <c r="E122" s="196" t="s">
        <v>173</v>
      </c>
      <c r="F122" s="197" t="s">
        <v>64</v>
      </c>
      <c r="G122" s="198">
        <v>50000</v>
      </c>
      <c r="H122" s="199">
        <v>4286</v>
      </c>
      <c r="I122" s="200">
        <v>45571</v>
      </c>
      <c r="J122" s="200">
        <v>45571</v>
      </c>
    </row>
    <row r="123" spans="1:10" s="201" customFormat="1" ht="48.75" customHeight="1" x14ac:dyDescent="0.4">
      <c r="A123" s="212">
        <v>22</v>
      </c>
      <c r="B123" s="213">
        <v>330</v>
      </c>
      <c r="C123" s="213">
        <f t="shared" si="1"/>
        <v>7260</v>
      </c>
      <c r="D123" s="393">
        <v>45319</v>
      </c>
      <c r="E123" s="213"/>
      <c r="F123" s="214" t="s">
        <v>64</v>
      </c>
      <c r="G123" s="215">
        <v>400000</v>
      </c>
      <c r="H123" s="216">
        <v>4324</v>
      </c>
      <c r="I123" s="217">
        <v>45575</v>
      </c>
      <c r="J123" s="217">
        <v>45575</v>
      </c>
    </row>
    <row r="124" spans="1:10" s="201" customFormat="1" ht="48.75" customHeight="1" x14ac:dyDescent="0.4">
      <c r="A124" s="195">
        <v>22</v>
      </c>
      <c r="B124" s="196">
        <v>130</v>
      </c>
      <c r="C124" s="196">
        <f t="shared" si="1"/>
        <v>2860</v>
      </c>
      <c r="D124" s="392">
        <v>45320</v>
      </c>
      <c r="E124" s="196"/>
      <c r="F124" s="197" t="s">
        <v>63</v>
      </c>
      <c r="G124" s="198">
        <v>200000</v>
      </c>
      <c r="H124" s="199">
        <v>4345</v>
      </c>
      <c r="I124" s="200">
        <v>45579</v>
      </c>
      <c r="J124" s="200">
        <v>45579</v>
      </c>
    </row>
    <row r="125" spans="1:10" s="201" customFormat="1" ht="48.75" customHeight="1" x14ac:dyDescent="0.4">
      <c r="A125" s="212">
        <v>120</v>
      </c>
      <c r="B125" s="213">
        <v>330</v>
      </c>
      <c r="C125" s="213">
        <f t="shared" si="1"/>
        <v>39600</v>
      </c>
      <c r="D125" s="393">
        <v>45339</v>
      </c>
      <c r="E125" s="213"/>
      <c r="F125" s="214" t="s">
        <v>183</v>
      </c>
      <c r="G125" s="215">
        <v>100000</v>
      </c>
      <c r="H125" s="216">
        <v>4363</v>
      </c>
      <c r="I125" s="217">
        <v>45581</v>
      </c>
      <c r="J125" s="217">
        <v>45581</v>
      </c>
    </row>
    <row r="126" spans="1:10" s="201" customFormat="1" ht="48.75" customHeight="1" x14ac:dyDescent="0.4">
      <c r="A126" s="195">
        <v>120</v>
      </c>
      <c r="B126" s="196">
        <v>330</v>
      </c>
      <c r="C126" s="196">
        <f t="shared" si="1"/>
        <v>39600</v>
      </c>
      <c r="D126" s="392">
        <v>45340</v>
      </c>
      <c r="E126" s="196"/>
      <c r="F126" s="197" t="s">
        <v>183</v>
      </c>
      <c r="G126" s="198">
        <v>150000</v>
      </c>
      <c r="H126" s="199">
        <v>4373</v>
      </c>
      <c r="I126" s="200">
        <v>45582</v>
      </c>
      <c r="J126" s="200">
        <v>45582</v>
      </c>
    </row>
    <row r="127" spans="1:10" s="201" customFormat="1" ht="48.75" customHeight="1" x14ac:dyDescent="0.4">
      <c r="A127" s="212">
        <v>120</v>
      </c>
      <c r="B127" s="213">
        <v>330</v>
      </c>
      <c r="C127" s="213">
        <f t="shared" si="1"/>
        <v>39600</v>
      </c>
      <c r="D127" s="393">
        <v>45341</v>
      </c>
      <c r="E127" s="213"/>
      <c r="F127" s="197" t="s">
        <v>183</v>
      </c>
      <c r="G127" s="215">
        <v>200000</v>
      </c>
      <c r="H127" s="216">
        <v>4389</v>
      </c>
      <c r="I127" s="217">
        <v>45584</v>
      </c>
      <c r="J127" s="217">
        <v>45584</v>
      </c>
    </row>
    <row r="128" spans="1:10" s="201" customFormat="1" ht="48.75" customHeight="1" x14ac:dyDescent="0.4">
      <c r="A128" s="195">
        <v>120</v>
      </c>
      <c r="B128" s="196">
        <v>130</v>
      </c>
      <c r="C128" s="196">
        <f t="shared" si="1"/>
        <v>15600</v>
      </c>
      <c r="D128" s="392">
        <v>45353</v>
      </c>
      <c r="E128" s="196"/>
      <c r="F128" s="197" t="s">
        <v>183</v>
      </c>
      <c r="G128" s="198">
        <v>90000</v>
      </c>
      <c r="H128" s="199">
        <v>4399</v>
      </c>
      <c r="I128" s="200">
        <v>45585</v>
      </c>
      <c r="J128" s="200">
        <v>45585</v>
      </c>
    </row>
    <row r="129" spans="1:11" s="201" customFormat="1" ht="48.75" customHeight="1" x14ac:dyDescent="0.4">
      <c r="A129" s="212">
        <v>360</v>
      </c>
      <c r="B129" s="213">
        <v>130</v>
      </c>
      <c r="C129" s="213">
        <f t="shared" si="1"/>
        <v>46800</v>
      </c>
      <c r="D129" s="393">
        <v>45354</v>
      </c>
      <c r="E129" s="213"/>
      <c r="F129" s="197" t="s">
        <v>183</v>
      </c>
      <c r="G129" s="215">
        <v>150000</v>
      </c>
      <c r="H129" s="216">
        <v>4471</v>
      </c>
      <c r="I129" s="217">
        <v>45587</v>
      </c>
      <c r="J129" s="217">
        <v>45587</v>
      </c>
    </row>
    <row r="130" spans="1:11" s="201" customFormat="1" ht="48.75" customHeight="1" x14ac:dyDescent="0.4">
      <c r="A130" s="195">
        <v>300</v>
      </c>
      <c r="B130" s="196">
        <v>330</v>
      </c>
      <c r="C130" s="196">
        <f t="shared" si="1"/>
        <v>99000</v>
      </c>
      <c r="D130" s="392">
        <v>45355</v>
      </c>
      <c r="E130" s="196"/>
      <c r="F130" s="197" t="s">
        <v>183</v>
      </c>
      <c r="G130" s="198">
        <v>300000</v>
      </c>
      <c r="H130" s="199">
        <v>4488</v>
      </c>
      <c r="I130" s="200">
        <v>45589</v>
      </c>
      <c r="J130" s="200">
        <v>45589</v>
      </c>
    </row>
    <row r="131" spans="1:11" s="201" customFormat="1" ht="48.75" customHeight="1" x14ac:dyDescent="0.4">
      <c r="A131" s="212">
        <v>180</v>
      </c>
      <c r="B131" s="213">
        <v>130</v>
      </c>
      <c r="C131" s="213">
        <f t="shared" si="1"/>
        <v>23400</v>
      </c>
      <c r="D131" s="393">
        <v>45356</v>
      </c>
      <c r="E131" s="213"/>
      <c r="F131" s="197" t="s">
        <v>183</v>
      </c>
      <c r="G131" s="215">
        <v>200000</v>
      </c>
      <c r="H131" s="216">
        <v>133</v>
      </c>
      <c r="I131" s="217">
        <v>45595</v>
      </c>
      <c r="J131" s="217">
        <v>45595</v>
      </c>
    </row>
    <row r="132" spans="1:11" s="201" customFormat="1" ht="48.75" customHeight="1" x14ac:dyDescent="0.4">
      <c r="A132" s="195">
        <v>120</v>
      </c>
      <c r="B132" s="196">
        <v>330</v>
      </c>
      <c r="C132" s="196">
        <f t="shared" si="1"/>
        <v>39600</v>
      </c>
      <c r="D132" s="392">
        <v>45356</v>
      </c>
      <c r="E132" s="196"/>
      <c r="F132" s="197" t="s">
        <v>183</v>
      </c>
      <c r="G132" s="198">
        <v>100000</v>
      </c>
      <c r="H132" s="199">
        <v>4519</v>
      </c>
      <c r="I132" s="200">
        <v>45599</v>
      </c>
      <c r="J132" s="200">
        <v>45599</v>
      </c>
    </row>
    <row r="133" spans="1:11" s="201" customFormat="1" ht="48.75" customHeight="1" x14ac:dyDescent="0.4">
      <c r="A133" s="212">
        <v>60</v>
      </c>
      <c r="B133" s="213">
        <v>130</v>
      </c>
      <c r="C133" s="213">
        <f t="shared" si="1"/>
        <v>7800</v>
      </c>
      <c r="D133" s="393">
        <v>45357</v>
      </c>
      <c r="E133" s="213"/>
      <c r="F133" s="197" t="s">
        <v>183</v>
      </c>
      <c r="G133" s="215">
        <v>150000</v>
      </c>
      <c r="H133" s="216">
        <v>4531</v>
      </c>
      <c r="I133" s="217">
        <v>45601</v>
      </c>
      <c r="J133" s="217">
        <v>45601</v>
      </c>
    </row>
    <row r="134" spans="1:11" s="201" customFormat="1" ht="48.75" customHeight="1" x14ac:dyDescent="0.4">
      <c r="A134" s="195">
        <v>120</v>
      </c>
      <c r="B134" s="196">
        <v>330</v>
      </c>
      <c r="C134" s="196">
        <f t="shared" si="1"/>
        <v>39600</v>
      </c>
      <c r="D134" s="392">
        <v>45357</v>
      </c>
      <c r="E134" s="196"/>
      <c r="F134" s="197" t="s">
        <v>183</v>
      </c>
      <c r="G134" s="198">
        <v>200000</v>
      </c>
      <c r="H134" s="199">
        <v>4557</v>
      </c>
      <c r="I134" s="200">
        <v>45603</v>
      </c>
      <c r="J134" s="200">
        <v>45603</v>
      </c>
    </row>
    <row r="135" spans="1:11" s="201" customFormat="1" ht="48.75" customHeight="1" x14ac:dyDescent="0.4">
      <c r="A135" s="212">
        <v>120</v>
      </c>
      <c r="B135" s="213">
        <v>330</v>
      </c>
      <c r="C135" s="213">
        <f t="shared" si="1"/>
        <v>39600</v>
      </c>
      <c r="D135" s="393">
        <v>45358</v>
      </c>
      <c r="E135" s="213"/>
      <c r="F135" s="197" t="s">
        <v>183</v>
      </c>
      <c r="G135" s="198">
        <v>200000</v>
      </c>
      <c r="H135" s="199">
        <v>4567</v>
      </c>
      <c r="I135" s="200">
        <v>45605</v>
      </c>
      <c r="J135" s="507" t="s">
        <v>196</v>
      </c>
      <c r="K135" s="508"/>
    </row>
    <row r="136" spans="1:11" s="201" customFormat="1" ht="48.75" customHeight="1" x14ac:dyDescent="0.4">
      <c r="A136" s="195">
        <v>120</v>
      </c>
      <c r="B136" s="196">
        <v>130</v>
      </c>
      <c r="C136" s="196">
        <f t="shared" si="1"/>
        <v>15600</v>
      </c>
      <c r="D136" s="392">
        <v>45358</v>
      </c>
      <c r="E136" s="196"/>
      <c r="F136" s="197" t="s">
        <v>183</v>
      </c>
      <c r="G136" s="215">
        <v>200000</v>
      </c>
      <c r="H136" s="216">
        <v>4580</v>
      </c>
      <c r="I136" s="217">
        <v>45606</v>
      </c>
      <c r="J136" s="509"/>
      <c r="K136" s="510"/>
    </row>
    <row r="137" spans="1:11" s="201" customFormat="1" ht="48.75" customHeight="1" x14ac:dyDescent="0.4">
      <c r="A137" s="212">
        <v>120</v>
      </c>
      <c r="B137" s="213">
        <v>130</v>
      </c>
      <c r="C137" s="213">
        <f t="shared" si="1"/>
        <v>15600</v>
      </c>
      <c r="D137" s="393">
        <v>45359</v>
      </c>
      <c r="E137" s="213"/>
      <c r="F137" s="197" t="s">
        <v>183</v>
      </c>
      <c r="G137" s="198">
        <v>200000</v>
      </c>
      <c r="H137" s="199">
        <v>4596</v>
      </c>
      <c r="I137" s="200">
        <v>45608</v>
      </c>
      <c r="J137" s="511"/>
      <c r="K137" s="512"/>
    </row>
    <row r="138" spans="1:11" s="201" customFormat="1" ht="48.75" customHeight="1" x14ac:dyDescent="0.4">
      <c r="A138" s="195">
        <v>240</v>
      </c>
      <c r="B138" s="196">
        <v>330</v>
      </c>
      <c r="C138" s="196">
        <f t="shared" si="1"/>
        <v>79200</v>
      </c>
      <c r="D138" s="392">
        <v>45359</v>
      </c>
      <c r="E138" s="196"/>
      <c r="F138" s="197" t="s">
        <v>183</v>
      </c>
      <c r="G138" s="215">
        <v>100000</v>
      </c>
      <c r="H138" s="216">
        <v>4611</v>
      </c>
      <c r="I138" s="217">
        <v>45610</v>
      </c>
      <c r="J138" s="217">
        <v>45610</v>
      </c>
    </row>
    <row r="139" spans="1:11" s="201" customFormat="1" ht="48.75" customHeight="1" x14ac:dyDescent="0.4">
      <c r="A139" s="212">
        <v>120</v>
      </c>
      <c r="B139" s="213">
        <v>330</v>
      </c>
      <c r="C139" s="213">
        <f t="shared" ref="C139:C375" si="2">A139*B139</f>
        <v>39600</v>
      </c>
      <c r="D139" s="393">
        <v>45360</v>
      </c>
      <c r="E139" s="213"/>
      <c r="F139" s="197" t="s">
        <v>183</v>
      </c>
      <c r="G139" s="215">
        <v>100000</v>
      </c>
      <c r="H139" s="216">
        <v>4627</v>
      </c>
      <c r="I139" s="217">
        <v>45612</v>
      </c>
      <c r="J139" s="217">
        <v>45612</v>
      </c>
    </row>
    <row r="140" spans="1:11" s="201" customFormat="1" ht="48.75" customHeight="1" x14ac:dyDescent="0.4">
      <c r="A140" s="195">
        <v>60</v>
      </c>
      <c r="B140" s="196">
        <v>130</v>
      </c>
      <c r="C140" s="196">
        <f t="shared" si="2"/>
        <v>7800</v>
      </c>
      <c r="D140" s="392">
        <v>45360</v>
      </c>
      <c r="E140" s="196"/>
      <c r="F140" s="197" t="s">
        <v>183</v>
      </c>
      <c r="G140" s="198">
        <v>400000</v>
      </c>
      <c r="H140" s="199">
        <v>4636</v>
      </c>
      <c r="I140" s="200">
        <v>45613</v>
      </c>
      <c r="J140" s="200">
        <v>45613</v>
      </c>
    </row>
    <row r="141" spans="1:11" s="201" customFormat="1" ht="48.75" customHeight="1" x14ac:dyDescent="0.4">
      <c r="A141" s="212">
        <v>60</v>
      </c>
      <c r="B141" s="213">
        <v>130</v>
      </c>
      <c r="C141" s="213">
        <f t="shared" si="2"/>
        <v>7800</v>
      </c>
      <c r="D141" s="393">
        <v>45361</v>
      </c>
      <c r="E141" s="213"/>
      <c r="F141" s="197" t="s">
        <v>183</v>
      </c>
      <c r="G141" s="215">
        <v>50000</v>
      </c>
      <c r="H141" s="216">
        <v>4647</v>
      </c>
      <c r="I141" s="217">
        <v>45615</v>
      </c>
      <c r="J141" s="217">
        <v>45615</v>
      </c>
    </row>
    <row r="142" spans="1:11" s="201" customFormat="1" ht="48.75" customHeight="1" x14ac:dyDescent="0.4">
      <c r="A142" s="195">
        <v>60</v>
      </c>
      <c r="B142" s="196">
        <v>130</v>
      </c>
      <c r="C142" s="196">
        <f t="shared" si="2"/>
        <v>7800</v>
      </c>
      <c r="D142" s="392">
        <v>45362</v>
      </c>
      <c r="E142" s="196"/>
      <c r="F142" s="197" t="s">
        <v>183</v>
      </c>
      <c r="G142" s="198">
        <v>250000</v>
      </c>
      <c r="H142" s="199">
        <v>4650</v>
      </c>
      <c r="I142" s="200">
        <v>45615</v>
      </c>
      <c r="J142" s="200">
        <v>45615</v>
      </c>
    </row>
    <row r="143" spans="1:11" s="201" customFormat="1" ht="48.75" customHeight="1" x14ac:dyDescent="0.4">
      <c r="A143" s="212">
        <v>60</v>
      </c>
      <c r="B143" s="213">
        <v>330</v>
      </c>
      <c r="C143" s="213">
        <f t="shared" si="2"/>
        <v>19800</v>
      </c>
      <c r="D143" s="393">
        <v>45352</v>
      </c>
      <c r="E143" s="213"/>
      <c r="F143" s="197" t="s">
        <v>183</v>
      </c>
      <c r="G143" s="215">
        <v>200000</v>
      </c>
      <c r="H143" s="216">
        <v>4673</v>
      </c>
      <c r="I143" s="217">
        <v>45619</v>
      </c>
      <c r="J143" s="217">
        <v>45619</v>
      </c>
    </row>
    <row r="144" spans="1:11" s="201" customFormat="1" ht="48.75" customHeight="1" x14ac:dyDescent="0.4">
      <c r="A144" s="195">
        <v>240</v>
      </c>
      <c r="B144" s="196">
        <v>330</v>
      </c>
      <c r="C144" s="196">
        <f t="shared" si="2"/>
        <v>79200</v>
      </c>
      <c r="D144" s="392">
        <v>45363</v>
      </c>
      <c r="E144" s="196"/>
      <c r="F144" s="197" t="s">
        <v>183</v>
      </c>
      <c r="G144" s="198">
        <v>200000</v>
      </c>
      <c r="H144" s="199">
        <v>4680</v>
      </c>
      <c r="I144" s="200">
        <v>45620</v>
      </c>
      <c r="J144" s="200">
        <v>45620</v>
      </c>
    </row>
    <row r="145" spans="1:10" s="201" customFormat="1" ht="48.75" customHeight="1" x14ac:dyDescent="0.4">
      <c r="A145" s="212">
        <v>180</v>
      </c>
      <c r="B145" s="213">
        <v>130</v>
      </c>
      <c r="C145" s="213">
        <f t="shared" si="2"/>
        <v>23400</v>
      </c>
      <c r="D145" s="393">
        <v>45364</v>
      </c>
      <c r="E145" s="213"/>
      <c r="F145" s="197" t="s">
        <v>183</v>
      </c>
      <c r="G145" s="215">
        <v>100000</v>
      </c>
      <c r="H145" s="216">
        <v>4706</v>
      </c>
      <c r="I145" s="217">
        <v>45623</v>
      </c>
      <c r="J145" s="217">
        <v>45623</v>
      </c>
    </row>
    <row r="146" spans="1:10" s="201" customFormat="1" ht="48.75" customHeight="1" x14ac:dyDescent="0.4">
      <c r="A146" s="195">
        <v>240</v>
      </c>
      <c r="B146" s="196">
        <v>330</v>
      </c>
      <c r="C146" s="196">
        <f t="shared" si="2"/>
        <v>79200</v>
      </c>
      <c r="D146" s="392">
        <v>45364</v>
      </c>
      <c r="E146" s="196"/>
      <c r="F146" s="197" t="s">
        <v>183</v>
      </c>
      <c r="G146" s="198">
        <v>100000</v>
      </c>
      <c r="H146" s="199">
        <v>4712</v>
      </c>
      <c r="I146" s="200">
        <v>45624</v>
      </c>
      <c r="J146" s="200">
        <v>45624</v>
      </c>
    </row>
    <row r="147" spans="1:10" s="201" customFormat="1" ht="48.75" customHeight="1" x14ac:dyDescent="0.4">
      <c r="A147" s="195">
        <v>240</v>
      </c>
      <c r="B147" s="196">
        <v>130</v>
      </c>
      <c r="C147" s="196">
        <f t="shared" si="2"/>
        <v>31200</v>
      </c>
      <c r="D147" s="392">
        <v>45365</v>
      </c>
      <c r="E147" s="196"/>
      <c r="F147" s="197" t="s">
        <v>183</v>
      </c>
      <c r="G147" s="198">
        <v>55000</v>
      </c>
      <c r="H147" s="199">
        <v>4719</v>
      </c>
      <c r="I147" s="200">
        <v>45626</v>
      </c>
      <c r="J147" s="200">
        <v>45626</v>
      </c>
    </row>
    <row r="148" spans="1:10" s="201" customFormat="1" ht="48.75" customHeight="1" x14ac:dyDescent="0.4">
      <c r="A148" s="202">
        <v>120</v>
      </c>
      <c r="B148" s="203">
        <v>330</v>
      </c>
      <c r="C148" s="203">
        <f t="shared" si="2"/>
        <v>39600</v>
      </c>
      <c r="D148" s="395">
        <v>45365</v>
      </c>
      <c r="E148" s="203"/>
      <c r="F148" s="197" t="s">
        <v>183</v>
      </c>
      <c r="G148" s="215">
        <v>100000</v>
      </c>
      <c r="H148" s="216">
        <v>4735</v>
      </c>
      <c r="I148" s="217">
        <v>45627</v>
      </c>
      <c r="J148" s="217">
        <v>45627</v>
      </c>
    </row>
    <row r="149" spans="1:10" s="201" customFormat="1" ht="48.75" customHeight="1" x14ac:dyDescent="0.4">
      <c r="A149" s="195">
        <v>120</v>
      </c>
      <c r="B149" s="196">
        <v>130</v>
      </c>
      <c r="C149" s="196">
        <f t="shared" si="2"/>
        <v>15600</v>
      </c>
      <c r="D149" s="392">
        <v>45366</v>
      </c>
      <c r="E149" s="196"/>
      <c r="F149" s="197" t="s">
        <v>183</v>
      </c>
      <c r="G149" s="198">
        <v>150000</v>
      </c>
      <c r="H149" s="199">
        <v>4736</v>
      </c>
      <c r="I149" s="200">
        <v>45628</v>
      </c>
      <c r="J149" s="200">
        <v>45628</v>
      </c>
    </row>
    <row r="150" spans="1:10" s="201" customFormat="1" ht="48.75" customHeight="1" x14ac:dyDescent="0.4">
      <c r="A150" s="202">
        <v>441</v>
      </c>
      <c r="B150" s="203">
        <v>330</v>
      </c>
      <c r="C150" s="203">
        <f t="shared" si="2"/>
        <v>145530</v>
      </c>
      <c r="D150" s="395">
        <v>45367</v>
      </c>
      <c r="E150" s="203"/>
      <c r="F150" s="197" t="s">
        <v>183</v>
      </c>
      <c r="G150" s="198">
        <v>60000</v>
      </c>
      <c r="H150" s="199">
        <v>4894</v>
      </c>
      <c r="I150" s="200">
        <v>45649</v>
      </c>
      <c r="J150" s="200">
        <v>45649</v>
      </c>
    </row>
    <row r="151" spans="1:10" s="201" customFormat="1" ht="48.75" customHeight="1" x14ac:dyDescent="0.4">
      <c r="A151" s="195">
        <v>120</v>
      </c>
      <c r="B151" s="196">
        <v>330</v>
      </c>
      <c r="C151" s="196">
        <f t="shared" si="2"/>
        <v>39600</v>
      </c>
      <c r="D151" s="392">
        <v>45369</v>
      </c>
      <c r="E151" s="196"/>
      <c r="F151" s="197" t="s">
        <v>183</v>
      </c>
      <c r="G151" s="205">
        <v>6300</v>
      </c>
      <c r="H151" s="206">
        <v>4922</v>
      </c>
      <c r="I151" s="207">
        <v>45652</v>
      </c>
      <c r="J151" s="207">
        <v>45652</v>
      </c>
    </row>
    <row r="152" spans="1:10" s="201" customFormat="1" ht="48.75" customHeight="1" x14ac:dyDescent="0.4">
      <c r="A152" s="202">
        <v>120</v>
      </c>
      <c r="B152" s="203">
        <v>130</v>
      </c>
      <c r="C152" s="203">
        <f t="shared" si="2"/>
        <v>15600</v>
      </c>
      <c r="D152" s="395">
        <v>45374</v>
      </c>
      <c r="E152" s="203"/>
      <c r="F152" s="204" t="s">
        <v>63</v>
      </c>
      <c r="G152" s="205">
        <v>50000</v>
      </c>
      <c r="H152" s="206">
        <v>4945</v>
      </c>
      <c r="I152" s="207">
        <v>45657</v>
      </c>
      <c r="J152" s="207">
        <v>45657</v>
      </c>
    </row>
    <row r="153" spans="1:10" s="201" customFormat="1" ht="48.75" customHeight="1" x14ac:dyDescent="0.4">
      <c r="A153" s="398">
        <v>8670</v>
      </c>
      <c r="B153" s="399">
        <v>25</v>
      </c>
      <c r="C153" s="399">
        <f t="shared" si="2"/>
        <v>216750</v>
      </c>
      <c r="D153" s="400">
        <v>45374</v>
      </c>
      <c r="E153" s="399" t="s">
        <v>243</v>
      </c>
      <c r="F153" s="401" t="s">
        <v>41</v>
      </c>
      <c r="G153" s="402"/>
      <c r="H153" s="403"/>
      <c r="I153" s="404"/>
      <c r="J153" s="404"/>
    </row>
    <row r="154" spans="1:10" s="201" customFormat="1" ht="48.75" customHeight="1" x14ac:dyDescent="0.4">
      <c r="A154" s="195">
        <v>60</v>
      </c>
      <c r="B154" s="196">
        <v>130</v>
      </c>
      <c r="C154" s="196">
        <f t="shared" si="2"/>
        <v>7800</v>
      </c>
      <c r="D154" s="392">
        <v>45408</v>
      </c>
      <c r="E154" s="196"/>
      <c r="F154" s="204" t="s">
        <v>63</v>
      </c>
      <c r="G154" s="198"/>
      <c r="H154" s="199"/>
      <c r="I154" s="200"/>
      <c r="J154" s="200"/>
    </row>
    <row r="155" spans="1:10" s="201" customFormat="1" ht="48.75" customHeight="1" x14ac:dyDescent="0.4">
      <c r="A155" s="202">
        <v>60</v>
      </c>
      <c r="B155" s="203">
        <v>330</v>
      </c>
      <c r="C155" s="203">
        <f t="shared" si="2"/>
        <v>19800</v>
      </c>
      <c r="D155" s="395">
        <v>45408</v>
      </c>
      <c r="E155" s="203" t="s">
        <v>203</v>
      </c>
      <c r="F155" s="204" t="s">
        <v>64</v>
      </c>
      <c r="G155" s="205"/>
      <c r="H155" s="206"/>
      <c r="I155" s="207"/>
      <c r="J155" s="207"/>
    </row>
    <row r="156" spans="1:10" s="201" customFormat="1" ht="48.75" customHeight="1" x14ac:dyDescent="0.4">
      <c r="A156" s="195">
        <v>60</v>
      </c>
      <c r="B156" s="196">
        <v>330</v>
      </c>
      <c r="C156" s="196">
        <f t="shared" si="2"/>
        <v>19800</v>
      </c>
      <c r="D156" s="392">
        <v>45413</v>
      </c>
      <c r="E156" s="196" t="s">
        <v>203</v>
      </c>
      <c r="F156" s="204" t="s">
        <v>64</v>
      </c>
      <c r="G156" s="198"/>
      <c r="H156" s="199"/>
      <c r="I156" s="200"/>
      <c r="J156" s="200"/>
    </row>
    <row r="157" spans="1:10" s="201" customFormat="1" ht="48.75" customHeight="1" x14ac:dyDescent="0.4">
      <c r="A157" s="202">
        <v>60</v>
      </c>
      <c r="B157" s="203">
        <v>130</v>
      </c>
      <c r="C157" s="203">
        <f t="shared" si="2"/>
        <v>7800</v>
      </c>
      <c r="D157" s="395">
        <v>45414</v>
      </c>
      <c r="E157" s="203" t="s">
        <v>203</v>
      </c>
      <c r="F157" s="204" t="s">
        <v>63</v>
      </c>
      <c r="G157" s="205"/>
      <c r="H157" s="206"/>
      <c r="I157" s="207"/>
      <c r="J157" s="207"/>
    </row>
    <row r="158" spans="1:10" s="201" customFormat="1" ht="48.75" customHeight="1" x14ac:dyDescent="0.4">
      <c r="A158" s="195">
        <v>25</v>
      </c>
      <c r="B158" s="196">
        <v>130</v>
      </c>
      <c r="C158" s="196">
        <f t="shared" si="2"/>
        <v>3250</v>
      </c>
      <c r="D158" s="392">
        <v>45414</v>
      </c>
      <c r="E158" s="196" t="s">
        <v>203</v>
      </c>
      <c r="F158" s="204" t="s">
        <v>63</v>
      </c>
      <c r="G158" s="198"/>
      <c r="H158" s="199"/>
      <c r="I158" s="200"/>
      <c r="J158" s="200"/>
    </row>
    <row r="159" spans="1:10" s="201" customFormat="1" ht="48.75" customHeight="1" x14ac:dyDescent="0.4">
      <c r="A159" s="202">
        <v>60</v>
      </c>
      <c r="B159" s="203">
        <v>330</v>
      </c>
      <c r="C159" s="203">
        <f t="shared" si="2"/>
        <v>19800</v>
      </c>
      <c r="D159" s="395">
        <v>45415</v>
      </c>
      <c r="E159" s="203" t="s">
        <v>203</v>
      </c>
      <c r="F159" s="204" t="s">
        <v>64</v>
      </c>
      <c r="G159" s="205"/>
      <c r="H159" s="206"/>
      <c r="I159" s="207"/>
      <c r="J159" s="207"/>
    </row>
    <row r="160" spans="1:10" s="201" customFormat="1" ht="48.75" customHeight="1" x14ac:dyDescent="0.4">
      <c r="A160" s="195">
        <v>60</v>
      </c>
      <c r="B160" s="196">
        <v>130</v>
      </c>
      <c r="C160" s="196">
        <f t="shared" si="2"/>
        <v>7800</v>
      </c>
      <c r="D160" s="392">
        <v>45419</v>
      </c>
      <c r="E160" s="196" t="s">
        <v>203</v>
      </c>
      <c r="F160" s="204" t="s">
        <v>63</v>
      </c>
      <c r="G160" s="198"/>
      <c r="H160" s="199"/>
      <c r="I160" s="200"/>
      <c r="J160" s="200"/>
    </row>
    <row r="161" spans="1:10" s="201" customFormat="1" ht="48.75" customHeight="1" x14ac:dyDescent="0.4">
      <c r="A161" s="202">
        <v>60</v>
      </c>
      <c r="B161" s="203">
        <v>130</v>
      </c>
      <c r="C161" s="203">
        <f t="shared" si="2"/>
        <v>7800</v>
      </c>
      <c r="D161" s="395">
        <v>45437</v>
      </c>
      <c r="E161" s="203"/>
      <c r="F161" s="204" t="s">
        <v>63</v>
      </c>
      <c r="G161" s="205"/>
      <c r="H161" s="206"/>
      <c r="I161" s="207"/>
      <c r="J161" s="207"/>
    </row>
    <row r="162" spans="1:10" s="201" customFormat="1" ht="48.75" customHeight="1" x14ac:dyDescent="0.4">
      <c r="A162" s="195">
        <v>60</v>
      </c>
      <c r="B162" s="196">
        <v>330</v>
      </c>
      <c r="C162" s="196">
        <f t="shared" si="2"/>
        <v>19800</v>
      </c>
      <c r="D162" s="392">
        <v>45440</v>
      </c>
      <c r="E162" s="196"/>
      <c r="F162" s="204" t="s">
        <v>64</v>
      </c>
      <c r="G162" s="198"/>
      <c r="H162" s="199"/>
      <c r="I162" s="200"/>
      <c r="J162" s="200"/>
    </row>
    <row r="163" spans="1:10" s="201" customFormat="1" ht="48.75" customHeight="1" x14ac:dyDescent="0.4">
      <c r="A163" s="202">
        <v>60</v>
      </c>
      <c r="B163" s="203">
        <v>130</v>
      </c>
      <c r="C163" s="203">
        <f t="shared" si="2"/>
        <v>7800</v>
      </c>
      <c r="D163" s="395">
        <v>45440</v>
      </c>
      <c r="E163" s="203"/>
      <c r="F163" s="204" t="s">
        <v>63</v>
      </c>
      <c r="G163" s="205"/>
      <c r="H163" s="206"/>
      <c r="I163" s="207"/>
      <c r="J163" s="207"/>
    </row>
    <row r="164" spans="1:10" s="201" customFormat="1" ht="48.75" customHeight="1" x14ac:dyDescent="0.4">
      <c r="A164" s="195">
        <v>120</v>
      </c>
      <c r="B164" s="196">
        <v>330</v>
      </c>
      <c r="C164" s="196">
        <f t="shared" si="2"/>
        <v>39600</v>
      </c>
      <c r="D164" s="392">
        <v>45441</v>
      </c>
      <c r="E164" s="196"/>
      <c r="F164" s="204" t="s">
        <v>64</v>
      </c>
      <c r="G164" s="198"/>
      <c r="H164" s="199"/>
      <c r="I164" s="200"/>
      <c r="J164" s="200"/>
    </row>
    <row r="165" spans="1:10" s="201" customFormat="1" ht="48.75" customHeight="1" x14ac:dyDescent="0.4">
      <c r="A165" s="202">
        <v>60</v>
      </c>
      <c r="B165" s="203">
        <v>130</v>
      </c>
      <c r="C165" s="203">
        <f t="shared" si="2"/>
        <v>7800</v>
      </c>
      <c r="D165" s="395">
        <v>45441</v>
      </c>
      <c r="E165" s="203"/>
      <c r="F165" s="204" t="s">
        <v>63</v>
      </c>
      <c r="G165" s="205"/>
      <c r="H165" s="206"/>
      <c r="I165" s="207"/>
      <c r="J165" s="207"/>
    </row>
    <row r="166" spans="1:10" s="201" customFormat="1" ht="48.75" customHeight="1" x14ac:dyDescent="0.4">
      <c r="A166" s="195">
        <v>40</v>
      </c>
      <c r="B166" s="196">
        <v>330</v>
      </c>
      <c r="C166" s="196">
        <f t="shared" si="2"/>
        <v>13200</v>
      </c>
      <c r="D166" s="392">
        <v>45442</v>
      </c>
      <c r="E166" s="196"/>
      <c r="F166" s="204" t="s">
        <v>64</v>
      </c>
      <c r="G166" s="198"/>
      <c r="H166" s="199"/>
      <c r="I166" s="200"/>
      <c r="J166" s="200"/>
    </row>
    <row r="167" spans="1:10" s="201" customFormat="1" ht="48.75" customHeight="1" x14ac:dyDescent="0.4">
      <c r="A167" s="202">
        <v>120</v>
      </c>
      <c r="B167" s="203">
        <v>330</v>
      </c>
      <c r="C167" s="203">
        <f t="shared" si="2"/>
        <v>39600</v>
      </c>
      <c r="D167" s="395">
        <v>45443</v>
      </c>
      <c r="E167" s="203"/>
      <c r="F167" s="204" t="s">
        <v>64</v>
      </c>
      <c r="G167" s="205"/>
      <c r="H167" s="206"/>
      <c r="I167" s="207"/>
      <c r="J167" s="207"/>
    </row>
    <row r="168" spans="1:10" s="201" customFormat="1" ht="48.75" customHeight="1" x14ac:dyDescent="0.4">
      <c r="A168" s="195">
        <v>120</v>
      </c>
      <c r="B168" s="196">
        <v>130</v>
      </c>
      <c r="C168" s="196">
        <f t="shared" si="2"/>
        <v>15600</v>
      </c>
      <c r="D168" s="392">
        <v>45444</v>
      </c>
      <c r="E168" s="196"/>
      <c r="F168" s="204" t="s">
        <v>63</v>
      </c>
      <c r="G168" s="198"/>
      <c r="H168" s="199"/>
      <c r="I168" s="200"/>
      <c r="J168" s="200"/>
    </row>
    <row r="169" spans="1:10" s="201" customFormat="1" ht="48.75" customHeight="1" x14ac:dyDescent="0.4">
      <c r="A169" s="202">
        <v>44</v>
      </c>
      <c r="B169" s="203">
        <v>330</v>
      </c>
      <c r="C169" s="203">
        <f t="shared" si="2"/>
        <v>14520</v>
      </c>
      <c r="D169" s="395">
        <v>45445</v>
      </c>
      <c r="E169" s="203"/>
      <c r="F169" s="204" t="s">
        <v>64</v>
      </c>
      <c r="G169" s="205"/>
      <c r="H169" s="206"/>
      <c r="I169" s="207"/>
      <c r="J169" s="207"/>
    </row>
    <row r="170" spans="1:10" s="201" customFormat="1" ht="48.75" customHeight="1" x14ac:dyDescent="0.4">
      <c r="A170" s="195">
        <v>60</v>
      </c>
      <c r="B170" s="196">
        <v>130</v>
      </c>
      <c r="C170" s="196">
        <f t="shared" si="2"/>
        <v>7800</v>
      </c>
      <c r="D170" s="392">
        <v>45473</v>
      </c>
      <c r="E170" s="196"/>
      <c r="F170" s="204" t="s">
        <v>63</v>
      </c>
      <c r="G170" s="198"/>
      <c r="H170" s="199"/>
      <c r="I170" s="200"/>
      <c r="J170" s="200"/>
    </row>
    <row r="171" spans="1:10" s="201" customFormat="1" ht="48.75" customHeight="1" x14ac:dyDescent="0.4">
      <c r="A171" s="202">
        <v>60</v>
      </c>
      <c r="B171" s="203">
        <v>330</v>
      </c>
      <c r="C171" s="203">
        <f t="shared" si="2"/>
        <v>19800</v>
      </c>
      <c r="D171" s="395">
        <v>45473</v>
      </c>
      <c r="E171" s="203"/>
      <c r="F171" s="204" t="s">
        <v>64</v>
      </c>
      <c r="G171" s="205"/>
      <c r="H171" s="206"/>
      <c r="I171" s="207"/>
      <c r="J171" s="207"/>
    </row>
    <row r="172" spans="1:10" s="201" customFormat="1" ht="48.75" customHeight="1" x14ac:dyDescent="0.4">
      <c r="A172" s="195">
        <v>85</v>
      </c>
      <c r="B172" s="196">
        <v>330</v>
      </c>
      <c r="C172" s="196">
        <f t="shared" si="2"/>
        <v>28050</v>
      </c>
      <c r="D172" s="392">
        <v>45474</v>
      </c>
      <c r="E172" s="196"/>
      <c r="F172" s="204" t="s">
        <v>64</v>
      </c>
      <c r="G172" s="198"/>
      <c r="H172" s="199"/>
      <c r="I172" s="200"/>
      <c r="J172" s="200"/>
    </row>
    <row r="173" spans="1:10" s="201" customFormat="1" ht="48.75" customHeight="1" x14ac:dyDescent="0.4">
      <c r="A173" s="202">
        <v>60</v>
      </c>
      <c r="B173" s="203">
        <v>350</v>
      </c>
      <c r="C173" s="203">
        <f t="shared" si="2"/>
        <v>21000</v>
      </c>
      <c r="D173" s="395">
        <v>45475</v>
      </c>
      <c r="E173" s="203"/>
      <c r="F173" s="204" t="s">
        <v>64</v>
      </c>
      <c r="G173" s="205"/>
      <c r="H173" s="206"/>
      <c r="I173" s="207"/>
      <c r="J173" s="207"/>
    </row>
    <row r="174" spans="1:10" s="201" customFormat="1" ht="48.75" customHeight="1" x14ac:dyDescent="0.4">
      <c r="A174" s="195">
        <v>2</v>
      </c>
      <c r="B174" s="196">
        <v>700</v>
      </c>
      <c r="C174" s="196">
        <f t="shared" si="2"/>
        <v>1400</v>
      </c>
      <c r="D174" s="392">
        <v>45484</v>
      </c>
      <c r="E174" s="196"/>
      <c r="F174" s="204" t="s">
        <v>63</v>
      </c>
      <c r="G174" s="198"/>
      <c r="H174" s="199"/>
      <c r="I174" s="200"/>
      <c r="J174" s="200"/>
    </row>
    <row r="175" spans="1:10" s="201" customFormat="1" ht="48.75" customHeight="1" x14ac:dyDescent="0.4">
      <c r="A175" s="202">
        <f>120+120+60+60+120+180+60+120+120</f>
        <v>960</v>
      </c>
      <c r="B175" s="203">
        <v>240</v>
      </c>
      <c r="C175" s="196">
        <f t="shared" si="2"/>
        <v>230400</v>
      </c>
      <c r="D175" s="396" t="s">
        <v>209</v>
      </c>
      <c r="E175" s="203" t="s">
        <v>208</v>
      </c>
      <c r="F175" s="204" t="s">
        <v>70</v>
      </c>
      <c r="G175" s="205"/>
      <c r="H175" s="206"/>
      <c r="I175" s="207"/>
      <c r="J175" s="207"/>
    </row>
    <row r="176" spans="1:10" s="201" customFormat="1" ht="48.75" customHeight="1" x14ac:dyDescent="0.4">
      <c r="A176" s="195">
        <v>1</v>
      </c>
      <c r="B176" s="196">
        <v>700</v>
      </c>
      <c r="C176" s="196">
        <f t="shared" si="2"/>
        <v>700</v>
      </c>
      <c r="D176" s="392">
        <v>45489</v>
      </c>
      <c r="E176" s="196"/>
      <c r="F176" s="204" t="s">
        <v>63</v>
      </c>
      <c r="G176" s="198"/>
      <c r="H176" s="199"/>
      <c r="I176" s="200"/>
      <c r="J176" s="200"/>
    </row>
    <row r="177" spans="1:10" s="201" customFormat="1" ht="48.75" customHeight="1" x14ac:dyDescent="0.4">
      <c r="A177" s="202">
        <v>60</v>
      </c>
      <c r="B177" s="203">
        <v>350</v>
      </c>
      <c r="C177" s="203">
        <f t="shared" si="2"/>
        <v>21000</v>
      </c>
      <c r="D177" s="395">
        <v>45494</v>
      </c>
      <c r="E177" s="203" t="s">
        <v>89</v>
      </c>
      <c r="F177" s="204" t="s">
        <v>64</v>
      </c>
      <c r="G177" s="205"/>
      <c r="H177" s="206"/>
      <c r="I177" s="207"/>
      <c r="J177" s="207"/>
    </row>
    <row r="178" spans="1:10" s="201" customFormat="1" ht="48.75" customHeight="1" x14ac:dyDescent="0.4">
      <c r="A178" s="195">
        <v>22</v>
      </c>
      <c r="B178" s="196">
        <v>140</v>
      </c>
      <c r="C178" s="196">
        <f t="shared" si="2"/>
        <v>3080</v>
      </c>
      <c r="D178" s="392">
        <v>45494</v>
      </c>
      <c r="E178" s="196" t="s">
        <v>89</v>
      </c>
      <c r="F178" s="204" t="s">
        <v>63</v>
      </c>
      <c r="G178" s="198"/>
      <c r="H178" s="199"/>
      <c r="I178" s="200"/>
      <c r="J178" s="200"/>
    </row>
    <row r="179" spans="1:10" s="201" customFormat="1" ht="48.75" customHeight="1" x14ac:dyDescent="0.4">
      <c r="A179" s="202">
        <v>64</v>
      </c>
      <c r="B179" s="203">
        <v>140</v>
      </c>
      <c r="C179" s="203">
        <f t="shared" si="2"/>
        <v>8960</v>
      </c>
      <c r="D179" s="395">
        <v>45495</v>
      </c>
      <c r="E179" s="203" t="s">
        <v>89</v>
      </c>
      <c r="F179" s="204" t="s">
        <v>63</v>
      </c>
      <c r="G179" s="205"/>
      <c r="H179" s="206"/>
      <c r="I179" s="207"/>
      <c r="J179" s="207"/>
    </row>
    <row r="180" spans="1:10" s="201" customFormat="1" ht="48.75" customHeight="1" x14ac:dyDescent="0.4">
      <c r="A180" s="195">
        <v>22</v>
      </c>
      <c r="B180" s="196">
        <v>140</v>
      </c>
      <c r="C180" s="196">
        <f t="shared" si="2"/>
        <v>3080</v>
      </c>
      <c r="D180" s="392">
        <v>45495</v>
      </c>
      <c r="E180" s="196" t="s">
        <v>89</v>
      </c>
      <c r="F180" s="204" t="s">
        <v>63</v>
      </c>
      <c r="G180" s="198"/>
      <c r="H180" s="199"/>
      <c r="I180" s="200"/>
      <c r="J180" s="200"/>
    </row>
    <row r="181" spans="1:10" s="201" customFormat="1" ht="48.75" customHeight="1" x14ac:dyDescent="0.4">
      <c r="A181" s="202">
        <v>20</v>
      </c>
      <c r="B181" s="203">
        <v>140</v>
      </c>
      <c r="C181" s="203">
        <f t="shared" si="2"/>
        <v>2800</v>
      </c>
      <c r="D181" s="395">
        <v>45496</v>
      </c>
      <c r="E181" s="203" t="s">
        <v>89</v>
      </c>
      <c r="F181" s="204" t="s">
        <v>63</v>
      </c>
      <c r="G181" s="205"/>
      <c r="H181" s="206"/>
      <c r="I181" s="207"/>
      <c r="J181" s="207"/>
    </row>
    <row r="182" spans="1:10" s="201" customFormat="1" ht="48.75" customHeight="1" x14ac:dyDescent="0.4">
      <c r="A182" s="195">
        <v>30</v>
      </c>
      <c r="B182" s="196">
        <v>350</v>
      </c>
      <c r="C182" s="196">
        <f t="shared" si="2"/>
        <v>10500</v>
      </c>
      <c r="D182" s="392">
        <v>45496</v>
      </c>
      <c r="E182" s="196" t="s">
        <v>89</v>
      </c>
      <c r="F182" s="204" t="s">
        <v>64</v>
      </c>
      <c r="G182" s="198"/>
      <c r="H182" s="199"/>
      <c r="I182" s="200"/>
      <c r="J182" s="200"/>
    </row>
    <row r="183" spans="1:10" s="201" customFormat="1" ht="48.75" customHeight="1" x14ac:dyDescent="0.4">
      <c r="A183" s="202">
        <v>64</v>
      </c>
      <c r="B183" s="203">
        <v>350</v>
      </c>
      <c r="C183" s="203">
        <f t="shared" si="2"/>
        <v>22400</v>
      </c>
      <c r="D183" s="395">
        <v>45502</v>
      </c>
      <c r="E183" s="196" t="s">
        <v>89</v>
      </c>
      <c r="F183" s="204" t="s">
        <v>64</v>
      </c>
      <c r="G183" s="205"/>
      <c r="H183" s="206"/>
      <c r="I183" s="207"/>
      <c r="J183" s="207"/>
    </row>
    <row r="184" spans="1:10" s="201" customFormat="1" ht="48.75" customHeight="1" x14ac:dyDescent="0.4">
      <c r="A184" s="195">
        <v>22</v>
      </c>
      <c r="B184" s="196">
        <v>140</v>
      </c>
      <c r="C184" s="196">
        <f t="shared" si="2"/>
        <v>3080</v>
      </c>
      <c r="D184" s="392">
        <v>45502</v>
      </c>
      <c r="E184" s="196" t="s">
        <v>89</v>
      </c>
      <c r="F184" s="204" t="s">
        <v>63</v>
      </c>
      <c r="G184" s="198"/>
      <c r="H184" s="199"/>
      <c r="I184" s="200"/>
      <c r="J184" s="200"/>
    </row>
    <row r="185" spans="1:10" s="201" customFormat="1" ht="48.75" customHeight="1" x14ac:dyDescent="0.4">
      <c r="A185" s="202">
        <v>30</v>
      </c>
      <c r="B185" s="203">
        <v>140</v>
      </c>
      <c r="C185" s="203">
        <f t="shared" si="2"/>
        <v>4200</v>
      </c>
      <c r="D185" s="395">
        <v>45502</v>
      </c>
      <c r="E185" s="196" t="s">
        <v>89</v>
      </c>
      <c r="F185" s="204" t="s">
        <v>63</v>
      </c>
      <c r="G185" s="205"/>
      <c r="H185" s="206"/>
      <c r="I185" s="207"/>
      <c r="J185" s="207"/>
    </row>
    <row r="186" spans="1:10" s="201" customFormat="1" ht="48.75" customHeight="1" x14ac:dyDescent="0.4">
      <c r="A186" s="195">
        <v>12</v>
      </c>
      <c r="B186" s="196">
        <v>350</v>
      </c>
      <c r="C186" s="196">
        <f t="shared" si="2"/>
        <v>4200</v>
      </c>
      <c r="D186" s="392">
        <v>45502</v>
      </c>
      <c r="E186" s="196" t="s">
        <v>89</v>
      </c>
      <c r="F186" s="204" t="s">
        <v>64</v>
      </c>
      <c r="G186" s="198"/>
      <c r="H186" s="199"/>
      <c r="I186" s="200"/>
      <c r="J186" s="200"/>
    </row>
    <row r="187" spans="1:10" s="201" customFormat="1" ht="48.75" customHeight="1" x14ac:dyDescent="0.4">
      <c r="A187" s="195">
        <v>5653</v>
      </c>
      <c r="B187" s="196">
        <v>25</v>
      </c>
      <c r="C187" s="196">
        <f t="shared" ref="C187" si="3">A187*B187</f>
        <v>141325</v>
      </c>
      <c r="D187" s="392">
        <v>45503</v>
      </c>
      <c r="E187" s="196" t="s">
        <v>225</v>
      </c>
      <c r="F187" s="204" t="s">
        <v>41</v>
      </c>
      <c r="G187" s="198"/>
      <c r="H187" s="199"/>
      <c r="I187" s="200"/>
      <c r="J187" s="200"/>
    </row>
    <row r="188" spans="1:10" s="201" customFormat="1" ht="48.75" customHeight="1" x14ac:dyDescent="0.4">
      <c r="A188" s="202">
        <v>164</v>
      </c>
      <c r="B188" s="203">
        <v>350</v>
      </c>
      <c r="C188" s="203">
        <f t="shared" si="2"/>
        <v>57400</v>
      </c>
      <c r="D188" s="395">
        <v>45508</v>
      </c>
      <c r="E188" s="203"/>
      <c r="F188" s="204" t="s">
        <v>64</v>
      </c>
      <c r="G188" s="205"/>
      <c r="H188" s="206"/>
      <c r="I188" s="207"/>
      <c r="J188" s="207"/>
    </row>
    <row r="189" spans="1:10" s="201" customFormat="1" ht="48.75" customHeight="1" x14ac:dyDescent="0.4">
      <c r="A189" s="195">
        <v>1</v>
      </c>
      <c r="B189" s="196">
        <v>3500</v>
      </c>
      <c r="C189" s="196">
        <f t="shared" si="2"/>
        <v>3500</v>
      </c>
      <c r="D189" s="392">
        <v>45508</v>
      </c>
      <c r="E189" s="196" t="s">
        <v>217</v>
      </c>
      <c r="F189" s="204" t="s">
        <v>64</v>
      </c>
      <c r="G189" s="198"/>
      <c r="H189" s="199"/>
      <c r="I189" s="200"/>
      <c r="J189" s="200"/>
    </row>
    <row r="190" spans="1:10" s="201" customFormat="1" ht="48.75" customHeight="1" x14ac:dyDescent="0.4">
      <c r="A190" s="202">
        <v>66</v>
      </c>
      <c r="B190" s="203">
        <v>150</v>
      </c>
      <c r="C190" s="203">
        <f t="shared" si="2"/>
        <v>9900</v>
      </c>
      <c r="D190" s="395">
        <v>45508</v>
      </c>
      <c r="E190" s="203"/>
      <c r="F190" s="204" t="s">
        <v>63</v>
      </c>
      <c r="G190" s="205"/>
      <c r="H190" s="206"/>
      <c r="I190" s="207"/>
      <c r="J190" s="207"/>
    </row>
    <row r="191" spans="1:10" s="201" customFormat="1" ht="48.75" customHeight="1" x14ac:dyDescent="0.4">
      <c r="A191" s="195">
        <v>1</v>
      </c>
      <c r="B191" s="196">
        <v>1500</v>
      </c>
      <c r="C191" s="196">
        <f t="shared" si="2"/>
        <v>1500</v>
      </c>
      <c r="D191" s="392">
        <v>45508</v>
      </c>
      <c r="E191" s="196" t="s">
        <v>216</v>
      </c>
      <c r="F191" s="204" t="s">
        <v>63</v>
      </c>
      <c r="G191" s="198"/>
      <c r="H191" s="199"/>
      <c r="I191" s="200"/>
      <c r="J191" s="200"/>
    </row>
    <row r="192" spans="1:10" s="201" customFormat="1" ht="48.75" customHeight="1" x14ac:dyDescent="0.4">
      <c r="A192" s="202">
        <v>22</v>
      </c>
      <c r="B192" s="203">
        <v>150</v>
      </c>
      <c r="C192" s="203">
        <f t="shared" si="2"/>
        <v>3300</v>
      </c>
      <c r="D192" s="395">
        <v>45510</v>
      </c>
      <c r="E192" s="203"/>
      <c r="F192" s="204" t="s">
        <v>63</v>
      </c>
      <c r="G192" s="205"/>
      <c r="H192" s="206"/>
      <c r="I192" s="207"/>
      <c r="J192" s="207"/>
    </row>
    <row r="193" spans="1:10" s="201" customFormat="1" ht="48.75" customHeight="1" x14ac:dyDescent="0.4">
      <c r="A193" s="195">
        <v>1</v>
      </c>
      <c r="B193" s="196">
        <v>500</v>
      </c>
      <c r="C193" s="196">
        <f t="shared" si="2"/>
        <v>500</v>
      </c>
      <c r="D193" s="392">
        <v>45510</v>
      </c>
      <c r="E193" s="196" t="s">
        <v>216</v>
      </c>
      <c r="F193" s="204" t="s">
        <v>63</v>
      </c>
      <c r="G193" s="198"/>
      <c r="H193" s="199"/>
      <c r="I193" s="200"/>
      <c r="J193" s="200"/>
    </row>
    <row r="194" spans="1:10" s="201" customFormat="1" ht="48.75" customHeight="1" x14ac:dyDescent="0.4">
      <c r="A194" s="202">
        <v>40</v>
      </c>
      <c r="B194" s="203">
        <v>150</v>
      </c>
      <c r="C194" s="203">
        <f t="shared" si="2"/>
        <v>6000</v>
      </c>
      <c r="D194" s="395">
        <v>45510</v>
      </c>
      <c r="E194" s="203"/>
      <c r="F194" s="204" t="s">
        <v>63</v>
      </c>
      <c r="G194" s="205"/>
      <c r="H194" s="206"/>
      <c r="I194" s="207"/>
      <c r="J194" s="207"/>
    </row>
    <row r="195" spans="1:10" s="201" customFormat="1" ht="48.75" customHeight="1" x14ac:dyDescent="0.4">
      <c r="A195" s="195">
        <v>1</v>
      </c>
      <c r="B195" s="196">
        <v>2000</v>
      </c>
      <c r="C195" s="196">
        <f t="shared" si="2"/>
        <v>2000</v>
      </c>
      <c r="D195" s="392">
        <v>45510</v>
      </c>
      <c r="E195" s="196" t="s">
        <v>216</v>
      </c>
      <c r="F195" s="204" t="s">
        <v>63</v>
      </c>
      <c r="G195" s="198"/>
      <c r="H195" s="199"/>
      <c r="I195" s="200"/>
      <c r="J195" s="200"/>
    </row>
    <row r="196" spans="1:10" s="201" customFormat="1" ht="48.75" customHeight="1" x14ac:dyDescent="0.4">
      <c r="A196" s="202">
        <v>110</v>
      </c>
      <c r="B196" s="203">
        <v>150</v>
      </c>
      <c r="C196" s="203">
        <f t="shared" si="2"/>
        <v>16500</v>
      </c>
      <c r="D196" s="395">
        <v>45510</v>
      </c>
      <c r="E196" s="203"/>
      <c r="F196" s="204" t="s">
        <v>63</v>
      </c>
      <c r="G196" s="205"/>
      <c r="H196" s="206"/>
      <c r="I196" s="207"/>
      <c r="J196" s="207"/>
    </row>
    <row r="197" spans="1:10" s="201" customFormat="1" ht="48.75" customHeight="1" x14ac:dyDescent="0.4">
      <c r="A197" s="195">
        <v>1</v>
      </c>
      <c r="B197" s="196">
        <v>2500</v>
      </c>
      <c r="C197" s="196">
        <f t="shared" si="2"/>
        <v>2500</v>
      </c>
      <c r="D197" s="392">
        <v>45510</v>
      </c>
      <c r="E197" s="196" t="s">
        <v>216</v>
      </c>
      <c r="F197" s="204" t="s">
        <v>63</v>
      </c>
      <c r="G197" s="198"/>
      <c r="H197" s="199"/>
      <c r="I197" s="200"/>
      <c r="J197" s="200"/>
    </row>
    <row r="198" spans="1:10" s="201" customFormat="1" ht="48.75" customHeight="1" x14ac:dyDescent="0.4">
      <c r="A198" s="202">
        <v>22</v>
      </c>
      <c r="B198" s="203">
        <v>350</v>
      </c>
      <c r="C198" s="203">
        <f t="shared" si="2"/>
        <v>7700</v>
      </c>
      <c r="D198" s="395">
        <v>45512</v>
      </c>
      <c r="E198" s="203"/>
      <c r="F198" s="204" t="s">
        <v>64</v>
      </c>
      <c r="G198" s="205"/>
      <c r="H198" s="206"/>
      <c r="I198" s="207"/>
      <c r="J198" s="207"/>
    </row>
    <row r="199" spans="1:10" s="201" customFormat="1" ht="48.75" customHeight="1" x14ac:dyDescent="0.4">
      <c r="A199" s="195">
        <v>1</v>
      </c>
      <c r="B199" s="196">
        <v>500</v>
      </c>
      <c r="C199" s="196">
        <f t="shared" si="2"/>
        <v>500</v>
      </c>
      <c r="D199" s="392">
        <v>45512</v>
      </c>
      <c r="E199" s="196" t="s">
        <v>217</v>
      </c>
      <c r="F199" s="204" t="s">
        <v>64</v>
      </c>
      <c r="G199" s="198"/>
      <c r="H199" s="199"/>
      <c r="I199" s="200"/>
      <c r="J199" s="200"/>
    </row>
    <row r="200" spans="1:10" s="201" customFormat="1" ht="48.75" customHeight="1" x14ac:dyDescent="0.4">
      <c r="A200" s="202">
        <v>22</v>
      </c>
      <c r="B200" s="203">
        <v>150</v>
      </c>
      <c r="C200" s="203">
        <f t="shared" si="2"/>
        <v>3300</v>
      </c>
      <c r="D200" s="395">
        <v>45514</v>
      </c>
      <c r="E200" s="203"/>
      <c r="F200" s="204" t="s">
        <v>63</v>
      </c>
      <c r="G200" s="205"/>
      <c r="H200" s="206"/>
      <c r="I200" s="207"/>
      <c r="J200" s="207"/>
    </row>
    <row r="201" spans="1:10" s="201" customFormat="1" ht="48.75" customHeight="1" x14ac:dyDescent="0.4">
      <c r="A201" s="195">
        <v>1</v>
      </c>
      <c r="B201" s="196">
        <v>500</v>
      </c>
      <c r="C201" s="196">
        <f t="shared" si="2"/>
        <v>500</v>
      </c>
      <c r="D201" s="392">
        <v>45514</v>
      </c>
      <c r="E201" s="196" t="s">
        <v>216</v>
      </c>
      <c r="F201" s="204" t="s">
        <v>63</v>
      </c>
      <c r="G201" s="198"/>
      <c r="H201" s="199"/>
      <c r="I201" s="200"/>
      <c r="J201" s="200"/>
    </row>
    <row r="202" spans="1:10" s="201" customFormat="1" ht="48.75" customHeight="1" x14ac:dyDescent="0.4">
      <c r="A202" s="202">
        <v>44</v>
      </c>
      <c r="B202" s="203">
        <v>350</v>
      </c>
      <c r="C202" s="203">
        <f t="shared" si="2"/>
        <v>15400</v>
      </c>
      <c r="D202" s="395">
        <v>45515</v>
      </c>
      <c r="E202" s="203"/>
      <c r="F202" s="204" t="s">
        <v>64</v>
      </c>
      <c r="G202" s="205"/>
      <c r="H202" s="206"/>
      <c r="I202" s="207"/>
      <c r="J202" s="207"/>
    </row>
    <row r="203" spans="1:10" s="201" customFormat="1" ht="48.75" customHeight="1" x14ac:dyDescent="0.4">
      <c r="A203" s="195">
        <v>1</v>
      </c>
      <c r="B203" s="196">
        <v>1000</v>
      </c>
      <c r="C203" s="196">
        <f t="shared" si="2"/>
        <v>1000</v>
      </c>
      <c r="D203" s="392">
        <v>45515</v>
      </c>
      <c r="E203" s="196" t="s">
        <v>217</v>
      </c>
      <c r="F203" s="204" t="s">
        <v>64</v>
      </c>
      <c r="G203" s="198"/>
      <c r="H203" s="199"/>
      <c r="I203" s="200"/>
      <c r="J203" s="200"/>
    </row>
    <row r="204" spans="1:10" s="201" customFormat="1" ht="48.75" customHeight="1" x14ac:dyDescent="0.4">
      <c r="A204" s="202">
        <v>88</v>
      </c>
      <c r="B204" s="203">
        <v>350</v>
      </c>
      <c r="C204" s="203">
        <f t="shared" si="2"/>
        <v>30800</v>
      </c>
      <c r="D204" s="395">
        <v>45518</v>
      </c>
      <c r="E204" s="203"/>
      <c r="F204" s="204" t="s">
        <v>64</v>
      </c>
      <c r="G204" s="205"/>
      <c r="H204" s="206"/>
      <c r="I204" s="207"/>
      <c r="J204" s="207"/>
    </row>
    <row r="205" spans="1:10" s="201" customFormat="1" ht="48.75" customHeight="1" x14ac:dyDescent="0.4">
      <c r="A205" s="195">
        <v>1</v>
      </c>
      <c r="B205" s="196">
        <v>2000</v>
      </c>
      <c r="C205" s="196">
        <f t="shared" si="2"/>
        <v>2000</v>
      </c>
      <c r="D205" s="392">
        <v>45518</v>
      </c>
      <c r="E205" s="196" t="s">
        <v>217</v>
      </c>
      <c r="F205" s="204" t="s">
        <v>64</v>
      </c>
      <c r="G205" s="198"/>
      <c r="H205" s="199"/>
      <c r="I205" s="200"/>
      <c r="J205" s="200"/>
    </row>
    <row r="206" spans="1:10" s="201" customFormat="1" ht="48.75" customHeight="1" x14ac:dyDescent="0.4">
      <c r="A206" s="202">
        <v>22</v>
      </c>
      <c r="B206" s="203">
        <v>350</v>
      </c>
      <c r="C206" s="203">
        <f t="shared" si="2"/>
        <v>7700</v>
      </c>
      <c r="D206" s="395">
        <v>45521</v>
      </c>
      <c r="E206" s="203"/>
      <c r="F206" s="204" t="s">
        <v>64</v>
      </c>
      <c r="G206" s="205"/>
      <c r="H206" s="206"/>
      <c r="I206" s="207"/>
      <c r="J206" s="207"/>
    </row>
    <row r="207" spans="1:10" s="201" customFormat="1" ht="48.75" customHeight="1" x14ac:dyDescent="0.4">
      <c r="A207" s="195">
        <v>1</v>
      </c>
      <c r="B207" s="196">
        <v>500</v>
      </c>
      <c r="C207" s="196">
        <f t="shared" si="2"/>
        <v>500</v>
      </c>
      <c r="D207" s="392">
        <v>45521</v>
      </c>
      <c r="E207" s="196" t="s">
        <v>216</v>
      </c>
      <c r="F207" s="204" t="s">
        <v>63</v>
      </c>
      <c r="G207" s="198"/>
      <c r="H207" s="199"/>
      <c r="I207" s="200"/>
      <c r="J207" s="200"/>
    </row>
    <row r="208" spans="1:10" s="201" customFormat="1" ht="48.75" customHeight="1" x14ac:dyDescent="0.4">
      <c r="A208" s="202">
        <v>88</v>
      </c>
      <c r="B208" s="203">
        <v>150</v>
      </c>
      <c r="C208" s="203">
        <f t="shared" si="2"/>
        <v>13200</v>
      </c>
      <c r="D208" s="395">
        <v>45522</v>
      </c>
      <c r="E208" s="203"/>
      <c r="F208" s="204" t="s">
        <v>63</v>
      </c>
      <c r="G208" s="205"/>
      <c r="H208" s="206"/>
      <c r="I208" s="207"/>
      <c r="J208" s="207"/>
    </row>
    <row r="209" spans="1:10" s="201" customFormat="1" ht="48.75" customHeight="1" x14ac:dyDescent="0.4">
      <c r="A209" s="195">
        <v>1</v>
      </c>
      <c r="B209" s="196">
        <v>2000</v>
      </c>
      <c r="C209" s="196">
        <f t="shared" si="2"/>
        <v>2000</v>
      </c>
      <c r="D209" s="392">
        <v>45522</v>
      </c>
      <c r="E209" s="196" t="s">
        <v>216</v>
      </c>
      <c r="F209" s="204" t="s">
        <v>63</v>
      </c>
      <c r="G209" s="198"/>
      <c r="H209" s="199"/>
      <c r="I209" s="200"/>
      <c r="J209" s="200"/>
    </row>
    <row r="210" spans="1:10" s="201" customFormat="1" ht="48.75" customHeight="1" x14ac:dyDescent="0.4">
      <c r="A210" s="202">
        <v>110</v>
      </c>
      <c r="B210" s="203">
        <v>350</v>
      </c>
      <c r="C210" s="203">
        <f t="shared" si="2"/>
        <v>38500</v>
      </c>
      <c r="D210" s="395">
        <v>45525</v>
      </c>
      <c r="E210" s="203"/>
      <c r="F210" s="204" t="s">
        <v>64</v>
      </c>
      <c r="G210" s="205"/>
      <c r="H210" s="206"/>
      <c r="I210" s="207"/>
      <c r="J210" s="207"/>
    </row>
    <row r="211" spans="1:10" s="201" customFormat="1" ht="48.75" customHeight="1" x14ac:dyDescent="0.4">
      <c r="A211" s="195">
        <v>1</v>
      </c>
      <c r="B211" s="196">
        <v>2500</v>
      </c>
      <c r="C211" s="196">
        <f t="shared" si="2"/>
        <v>2500</v>
      </c>
      <c r="D211" s="392">
        <v>45525</v>
      </c>
      <c r="E211" s="196" t="s">
        <v>217</v>
      </c>
      <c r="F211" s="204" t="s">
        <v>64</v>
      </c>
      <c r="G211" s="198"/>
      <c r="H211" s="199"/>
      <c r="I211" s="200"/>
      <c r="J211" s="200"/>
    </row>
    <row r="212" spans="1:10" s="201" customFormat="1" ht="48.75" customHeight="1" x14ac:dyDescent="0.4">
      <c r="A212" s="202">
        <v>132</v>
      </c>
      <c r="B212" s="203">
        <v>150</v>
      </c>
      <c r="C212" s="203">
        <f t="shared" si="2"/>
        <v>19800</v>
      </c>
      <c r="D212" s="395">
        <v>45526</v>
      </c>
      <c r="E212" s="203"/>
      <c r="F212" s="204" t="s">
        <v>63</v>
      </c>
      <c r="G212" s="205"/>
      <c r="H212" s="206"/>
      <c r="I212" s="207"/>
      <c r="J212" s="207"/>
    </row>
    <row r="213" spans="1:10" s="201" customFormat="1" ht="48.75" customHeight="1" x14ac:dyDescent="0.4">
      <c r="A213" s="195">
        <v>1</v>
      </c>
      <c r="B213" s="196">
        <v>3000</v>
      </c>
      <c r="C213" s="196">
        <f t="shared" si="2"/>
        <v>3000</v>
      </c>
      <c r="D213" s="392">
        <v>45526</v>
      </c>
      <c r="E213" s="196" t="s">
        <v>216</v>
      </c>
      <c r="F213" s="204" t="s">
        <v>63</v>
      </c>
      <c r="G213" s="198"/>
      <c r="H213" s="199"/>
      <c r="I213" s="200"/>
      <c r="J213" s="200"/>
    </row>
    <row r="214" spans="1:10" s="201" customFormat="1" ht="48.75" customHeight="1" x14ac:dyDescent="0.4">
      <c r="A214" s="202">
        <v>66</v>
      </c>
      <c r="B214" s="203">
        <v>350</v>
      </c>
      <c r="C214" s="203">
        <f t="shared" si="2"/>
        <v>23100</v>
      </c>
      <c r="D214" s="395">
        <v>45526</v>
      </c>
      <c r="E214" s="203"/>
      <c r="F214" s="204" t="s">
        <v>64</v>
      </c>
      <c r="G214" s="205"/>
      <c r="H214" s="206"/>
      <c r="I214" s="207"/>
      <c r="J214" s="207"/>
    </row>
    <row r="215" spans="1:10" s="201" customFormat="1" ht="48.75" customHeight="1" x14ac:dyDescent="0.4">
      <c r="A215" s="195">
        <v>1</v>
      </c>
      <c r="B215" s="196">
        <v>1500</v>
      </c>
      <c r="C215" s="196">
        <f t="shared" si="2"/>
        <v>1500</v>
      </c>
      <c r="D215" s="392">
        <v>45526</v>
      </c>
      <c r="E215" s="196" t="s">
        <v>217</v>
      </c>
      <c r="F215" s="204" t="s">
        <v>64</v>
      </c>
      <c r="G215" s="198"/>
      <c r="H215" s="199"/>
      <c r="I215" s="200"/>
      <c r="J215" s="200"/>
    </row>
    <row r="216" spans="1:10" s="201" customFormat="1" ht="48.75" customHeight="1" x14ac:dyDescent="0.4">
      <c r="A216" s="202">
        <v>88</v>
      </c>
      <c r="B216" s="203">
        <v>150</v>
      </c>
      <c r="C216" s="203">
        <f t="shared" si="2"/>
        <v>13200</v>
      </c>
      <c r="D216" s="395">
        <v>45526</v>
      </c>
      <c r="E216" s="203"/>
      <c r="F216" s="204" t="s">
        <v>63</v>
      </c>
      <c r="G216" s="205"/>
      <c r="H216" s="206"/>
      <c r="I216" s="207"/>
      <c r="J216" s="207"/>
    </row>
    <row r="217" spans="1:10" s="201" customFormat="1" ht="48.75" customHeight="1" x14ac:dyDescent="0.4">
      <c r="A217" s="195">
        <v>1</v>
      </c>
      <c r="B217" s="196">
        <v>2000</v>
      </c>
      <c r="C217" s="196">
        <f t="shared" si="2"/>
        <v>2000</v>
      </c>
      <c r="D217" s="392">
        <v>45526</v>
      </c>
      <c r="E217" s="196" t="s">
        <v>216</v>
      </c>
      <c r="F217" s="204" t="s">
        <v>63</v>
      </c>
      <c r="G217" s="198"/>
      <c r="H217" s="199"/>
      <c r="I217" s="200"/>
      <c r="J217" s="200"/>
    </row>
    <row r="218" spans="1:10" s="201" customFormat="1" ht="48.75" customHeight="1" x14ac:dyDescent="0.4">
      <c r="A218" s="202">
        <v>44</v>
      </c>
      <c r="B218" s="203">
        <v>150</v>
      </c>
      <c r="C218" s="203">
        <f t="shared" si="2"/>
        <v>6600</v>
      </c>
      <c r="D218" s="395">
        <v>45527</v>
      </c>
      <c r="E218" s="203"/>
      <c r="F218" s="204" t="s">
        <v>63</v>
      </c>
      <c r="G218" s="205"/>
      <c r="H218" s="206"/>
      <c r="I218" s="207"/>
      <c r="J218" s="207"/>
    </row>
    <row r="219" spans="1:10" s="201" customFormat="1" ht="48.75" customHeight="1" x14ac:dyDescent="0.4">
      <c r="A219" s="195">
        <v>1</v>
      </c>
      <c r="B219" s="196">
        <v>1000</v>
      </c>
      <c r="C219" s="196">
        <f t="shared" si="2"/>
        <v>1000</v>
      </c>
      <c r="D219" s="392">
        <v>45527</v>
      </c>
      <c r="E219" s="196" t="s">
        <v>216</v>
      </c>
      <c r="F219" s="204" t="s">
        <v>63</v>
      </c>
      <c r="G219" s="198"/>
      <c r="H219" s="199"/>
      <c r="I219" s="200"/>
      <c r="J219" s="200"/>
    </row>
    <row r="220" spans="1:10" s="201" customFormat="1" ht="48.75" customHeight="1" x14ac:dyDescent="0.4">
      <c r="A220" s="202">
        <v>22</v>
      </c>
      <c r="B220" s="203">
        <v>350</v>
      </c>
      <c r="C220" s="203">
        <f t="shared" si="2"/>
        <v>7700</v>
      </c>
      <c r="D220" s="395">
        <v>45527</v>
      </c>
      <c r="E220" s="203"/>
      <c r="F220" s="204" t="s">
        <v>64</v>
      </c>
      <c r="G220" s="205"/>
      <c r="H220" s="206"/>
      <c r="I220" s="207"/>
      <c r="J220" s="207"/>
    </row>
    <row r="221" spans="1:10" s="201" customFormat="1" ht="48.75" customHeight="1" x14ac:dyDescent="0.4">
      <c r="A221" s="195">
        <v>1</v>
      </c>
      <c r="B221" s="196">
        <v>500</v>
      </c>
      <c r="C221" s="196">
        <f t="shared" si="2"/>
        <v>500</v>
      </c>
      <c r="D221" s="392">
        <v>45527</v>
      </c>
      <c r="E221" s="196" t="s">
        <v>217</v>
      </c>
      <c r="F221" s="204" t="s">
        <v>64</v>
      </c>
      <c r="G221" s="198"/>
      <c r="H221" s="199"/>
      <c r="I221" s="200"/>
      <c r="J221" s="200"/>
    </row>
    <row r="222" spans="1:10" s="201" customFormat="1" ht="48.75" customHeight="1" x14ac:dyDescent="0.4">
      <c r="A222" s="202">
        <v>66</v>
      </c>
      <c r="B222" s="203">
        <v>150</v>
      </c>
      <c r="C222" s="203">
        <f t="shared" si="2"/>
        <v>9900</v>
      </c>
      <c r="D222" s="395">
        <v>45528</v>
      </c>
      <c r="E222" s="203"/>
      <c r="F222" s="204" t="s">
        <v>63</v>
      </c>
      <c r="G222" s="205"/>
      <c r="H222" s="206"/>
      <c r="I222" s="207"/>
      <c r="J222" s="207"/>
    </row>
    <row r="223" spans="1:10" s="201" customFormat="1" ht="48.75" customHeight="1" x14ac:dyDescent="0.4">
      <c r="A223" s="195">
        <v>1</v>
      </c>
      <c r="B223" s="196">
        <v>1500</v>
      </c>
      <c r="C223" s="196">
        <f t="shared" si="2"/>
        <v>1500</v>
      </c>
      <c r="D223" s="392">
        <v>45528</v>
      </c>
      <c r="E223" s="196" t="s">
        <v>216</v>
      </c>
      <c r="F223" s="204" t="s">
        <v>63</v>
      </c>
      <c r="G223" s="198"/>
      <c r="H223" s="199"/>
      <c r="I223" s="200"/>
      <c r="J223" s="200"/>
    </row>
    <row r="224" spans="1:10" s="201" customFormat="1" ht="48.75" customHeight="1" x14ac:dyDescent="0.4">
      <c r="A224" s="202">
        <v>88</v>
      </c>
      <c r="B224" s="203">
        <v>350</v>
      </c>
      <c r="C224" s="203">
        <f t="shared" si="2"/>
        <v>30800</v>
      </c>
      <c r="D224" s="395">
        <v>45528</v>
      </c>
      <c r="E224" s="203"/>
      <c r="F224" s="204" t="s">
        <v>64</v>
      </c>
      <c r="G224" s="205"/>
      <c r="H224" s="206"/>
      <c r="I224" s="207"/>
      <c r="J224" s="207"/>
    </row>
    <row r="225" spans="1:10" s="201" customFormat="1" ht="48.75" customHeight="1" x14ac:dyDescent="0.4">
      <c r="A225" s="195">
        <v>1</v>
      </c>
      <c r="B225" s="196">
        <v>2000</v>
      </c>
      <c r="C225" s="196">
        <f t="shared" si="2"/>
        <v>2000</v>
      </c>
      <c r="D225" s="392">
        <v>45528</v>
      </c>
      <c r="E225" s="196" t="s">
        <v>217</v>
      </c>
      <c r="F225" s="204" t="s">
        <v>64</v>
      </c>
      <c r="G225" s="198"/>
      <c r="H225" s="199"/>
      <c r="I225" s="200"/>
      <c r="J225" s="200"/>
    </row>
    <row r="226" spans="1:10" s="201" customFormat="1" ht="48.75" customHeight="1" x14ac:dyDescent="0.4">
      <c r="A226" s="202">
        <v>22</v>
      </c>
      <c r="B226" s="203">
        <v>150</v>
      </c>
      <c r="C226" s="203">
        <f t="shared" si="2"/>
        <v>3300</v>
      </c>
      <c r="D226" s="395">
        <v>45529</v>
      </c>
      <c r="E226" s="203"/>
      <c r="F226" s="204" t="s">
        <v>63</v>
      </c>
      <c r="G226" s="205"/>
      <c r="H226" s="206"/>
      <c r="I226" s="207"/>
      <c r="J226" s="207"/>
    </row>
    <row r="227" spans="1:10" s="201" customFormat="1" ht="48.75" customHeight="1" x14ac:dyDescent="0.4">
      <c r="A227" s="195">
        <v>1</v>
      </c>
      <c r="B227" s="196">
        <v>500</v>
      </c>
      <c r="C227" s="196">
        <f t="shared" si="2"/>
        <v>500</v>
      </c>
      <c r="D227" s="392">
        <v>45529</v>
      </c>
      <c r="E227" s="196" t="s">
        <v>216</v>
      </c>
      <c r="F227" s="204" t="s">
        <v>63</v>
      </c>
      <c r="G227" s="198"/>
      <c r="H227" s="199"/>
      <c r="I227" s="200"/>
      <c r="J227" s="200"/>
    </row>
    <row r="228" spans="1:10" s="201" customFormat="1" ht="48.75" customHeight="1" x14ac:dyDescent="0.4">
      <c r="A228" s="202">
        <v>30</v>
      </c>
      <c r="B228" s="203">
        <v>350</v>
      </c>
      <c r="C228" s="203">
        <f t="shared" si="2"/>
        <v>10500</v>
      </c>
      <c r="D228" s="395">
        <v>45529</v>
      </c>
      <c r="E228" s="203"/>
      <c r="F228" s="204" t="s">
        <v>64</v>
      </c>
      <c r="G228" s="205"/>
      <c r="H228" s="206"/>
      <c r="I228" s="207"/>
      <c r="J228" s="207"/>
    </row>
    <row r="229" spans="1:10" s="201" customFormat="1" ht="48.75" customHeight="1" x14ac:dyDescent="0.4">
      <c r="A229" s="195">
        <v>1</v>
      </c>
      <c r="B229" s="196">
        <v>1000</v>
      </c>
      <c r="C229" s="196">
        <f t="shared" si="2"/>
        <v>1000</v>
      </c>
      <c r="D229" s="392">
        <v>45529</v>
      </c>
      <c r="E229" s="196" t="s">
        <v>217</v>
      </c>
      <c r="F229" s="204" t="s">
        <v>64</v>
      </c>
      <c r="G229" s="198"/>
      <c r="H229" s="199"/>
      <c r="I229" s="200"/>
      <c r="J229" s="200"/>
    </row>
    <row r="230" spans="1:10" s="201" customFormat="1" ht="48.75" customHeight="1" x14ac:dyDescent="0.4">
      <c r="A230" s="202">
        <v>110</v>
      </c>
      <c r="B230" s="203">
        <v>150</v>
      </c>
      <c r="C230" s="203">
        <f t="shared" si="2"/>
        <v>16500</v>
      </c>
      <c r="D230" s="395">
        <v>45530</v>
      </c>
      <c r="E230" s="203"/>
      <c r="F230" s="204" t="s">
        <v>63</v>
      </c>
      <c r="G230" s="205"/>
      <c r="H230" s="206"/>
      <c r="I230" s="207"/>
      <c r="J230" s="207"/>
    </row>
    <row r="231" spans="1:10" s="201" customFormat="1" ht="48.75" customHeight="1" x14ac:dyDescent="0.4">
      <c r="A231" s="195">
        <v>1</v>
      </c>
      <c r="B231" s="196">
        <v>2500</v>
      </c>
      <c r="C231" s="196">
        <f t="shared" si="2"/>
        <v>2500</v>
      </c>
      <c r="D231" s="392">
        <v>44069</v>
      </c>
      <c r="E231" s="196" t="s">
        <v>216</v>
      </c>
      <c r="F231" s="204" t="s">
        <v>63</v>
      </c>
      <c r="G231" s="198"/>
      <c r="H231" s="199"/>
      <c r="I231" s="200"/>
      <c r="J231" s="200"/>
    </row>
    <row r="232" spans="1:10" s="201" customFormat="1" ht="48.75" customHeight="1" x14ac:dyDescent="0.4">
      <c r="A232" s="202">
        <v>44</v>
      </c>
      <c r="B232" s="203">
        <v>350</v>
      </c>
      <c r="C232" s="203">
        <f t="shared" si="2"/>
        <v>15400</v>
      </c>
      <c r="D232" s="395">
        <v>45530</v>
      </c>
      <c r="E232" s="203"/>
      <c r="F232" s="204" t="s">
        <v>64</v>
      </c>
      <c r="G232" s="205"/>
      <c r="H232" s="206"/>
      <c r="I232" s="207"/>
      <c r="J232" s="207"/>
    </row>
    <row r="233" spans="1:10" s="201" customFormat="1" ht="48.75" customHeight="1" x14ac:dyDescent="0.4">
      <c r="A233" s="195">
        <v>1</v>
      </c>
      <c r="B233" s="196">
        <v>1000</v>
      </c>
      <c r="C233" s="196">
        <f t="shared" si="2"/>
        <v>1000</v>
      </c>
      <c r="D233" s="392">
        <v>45530</v>
      </c>
      <c r="E233" s="196" t="s">
        <v>217</v>
      </c>
      <c r="F233" s="204" t="s">
        <v>64</v>
      </c>
      <c r="G233" s="198"/>
      <c r="H233" s="199"/>
      <c r="I233" s="200"/>
      <c r="J233" s="200"/>
    </row>
    <row r="234" spans="1:10" s="201" customFormat="1" ht="48.75" customHeight="1" x14ac:dyDescent="0.4">
      <c r="A234" s="202">
        <v>176</v>
      </c>
      <c r="B234" s="203">
        <v>150</v>
      </c>
      <c r="C234" s="203">
        <f t="shared" si="2"/>
        <v>26400</v>
      </c>
      <c r="D234" s="395">
        <v>45531</v>
      </c>
      <c r="E234" s="203"/>
      <c r="F234" s="204" t="s">
        <v>63</v>
      </c>
      <c r="G234" s="205"/>
      <c r="H234" s="206"/>
      <c r="I234" s="207"/>
      <c r="J234" s="207"/>
    </row>
    <row r="235" spans="1:10" s="201" customFormat="1" ht="48.75" customHeight="1" x14ac:dyDescent="0.4">
      <c r="A235" s="195">
        <v>1</v>
      </c>
      <c r="B235" s="196">
        <v>4000</v>
      </c>
      <c r="C235" s="196">
        <f t="shared" si="2"/>
        <v>4000</v>
      </c>
      <c r="D235" s="392">
        <v>45531</v>
      </c>
      <c r="E235" s="196" t="s">
        <v>216</v>
      </c>
      <c r="F235" s="204" t="s">
        <v>63</v>
      </c>
      <c r="G235" s="198"/>
      <c r="H235" s="199"/>
      <c r="I235" s="200"/>
      <c r="J235" s="200"/>
    </row>
    <row r="236" spans="1:10" s="201" customFormat="1" ht="48.75" customHeight="1" x14ac:dyDescent="0.4">
      <c r="A236" s="202">
        <v>22</v>
      </c>
      <c r="B236" s="203">
        <v>350</v>
      </c>
      <c r="C236" s="203">
        <f t="shared" si="2"/>
        <v>7700</v>
      </c>
      <c r="D236" s="395">
        <v>45534</v>
      </c>
      <c r="E236" s="203"/>
      <c r="F236" s="204" t="s">
        <v>64</v>
      </c>
      <c r="G236" s="205"/>
      <c r="H236" s="206"/>
      <c r="I236" s="207"/>
      <c r="J236" s="207"/>
    </row>
    <row r="237" spans="1:10" s="201" customFormat="1" ht="48.75" customHeight="1" x14ac:dyDescent="0.4">
      <c r="A237" s="195">
        <v>1</v>
      </c>
      <c r="B237" s="196">
        <v>500</v>
      </c>
      <c r="C237" s="196">
        <f t="shared" si="2"/>
        <v>500</v>
      </c>
      <c r="D237" s="392">
        <v>45534</v>
      </c>
      <c r="E237" s="196" t="s">
        <v>217</v>
      </c>
      <c r="F237" s="204" t="s">
        <v>64</v>
      </c>
      <c r="G237" s="198"/>
      <c r="H237" s="199"/>
      <c r="I237" s="200"/>
      <c r="J237" s="200"/>
    </row>
    <row r="238" spans="1:10" s="201" customFormat="1" ht="48.75" customHeight="1" x14ac:dyDescent="0.4">
      <c r="A238" s="202">
        <v>22</v>
      </c>
      <c r="B238" s="203">
        <v>350</v>
      </c>
      <c r="C238" s="203">
        <f t="shared" si="2"/>
        <v>7700</v>
      </c>
      <c r="D238" s="395">
        <v>45535</v>
      </c>
      <c r="E238" s="203"/>
      <c r="F238" s="204" t="s">
        <v>64</v>
      </c>
      <c r="G238" s="205"/>
      <c r="H238" s="206"/>
      <c r="I238" s="207"/>
      <c r="J238" s="207"/>
    </row>
    <row r="239" spans="1:10" s="201" customFormat="1" ht="48.75" customHeight="1" x14ac:dyDescent="0.4">
      <c r="A239" s="195">
        <v>1</v>
      </c>
      <c r="B239" s="196">
        <v>500</v>
      </c>
      <c r="C239" s="196">
        <f t="shared" si="2"/>
        <v>500</v>
      </c>
      <c r="D239" s="392">
        <v>45535</v>
      </c>
      <c r="E239" s="196" t="s">
        <v>217</v>
      </c>
      <c r="F239" s="204" t="s">
        <v>64</v>
      </c>
      <c r="G239" s="198"/>
      <c r="H239" s="199"/>
      <c r="I239" s="200"/>
      <c r="J239" s="200"/>
    </row>
    <row r="240" spans="1:10" s="201" customFormat="1" ht="48.75" customHeight="1" x14ac:dyDescent="0.4">
      <c r="A240" s="202">
        <v>22</v>
      </c>
      <c r="B240" s="203">
        <v>350</v>
      </c>
      <c r="C240" s="203">
        <f t="shared" si="2"/>
        <v>7700</v>
      </c>
      <c r="D240" s="395">
        <v>45537</v>
      </c>
      <c r="E240" s="203"/>
      <c r="F240" s="204" t="s">
        <v>64</v>
      </c>
      <c r="G240" s="205"/>
      <c r="H240" s="206"/>
      <c r="I240" s="207"/>
      <c r="J240" s="207"/>
    </row>
    <row r="241" spans="1:10" s="201" customFormat="1" ht="48.75" customHeight="1" x14ac:dyDescent="0.4">
      <c r="A241" s="195">
        <v>1</v>
      </c>
      <c r="B241" s="196">
        <v>500</v>
      </c>
      <c r="C241" s="196">
        <f t="shared" si="2"/>
        <v>500</v>
      </c>
      <c r="D241" s="392">
        <v>45537</v>
      </c>
      <c r="E241" s="196" t="s">
        <v>217</v>
      </c>
      <c r="F241" s="204" t="s">
        <v>64</v>
      </c>
      <c r="G241" s="198"/>
      <c r="H241" s="199"/>
      <c r="I241" s="200"/>
      <c r="J241" s="200"/>
    </row>
    <row r="242" spans="1:10" s="201" customFormat="1" ht="48.75" customHeight="1" x14ac:dyDescent="0.4">
      <c r="A242" s="202">
        <v>22</v>
      </c>
      <c r="B242" s="203">
        <v>150</v>
      </c>
      <c r="C242" s="203">
        <f t="shared" si="2"/>
        <v>3300</v>
      </c>
      <c r="D242" s="395">
        <v>45539</v>
      </c>
      <c r="E242" s="203"/>
      <c r="F242" s="204" t="s">
        <v>63</v>
      </c>
      <c r="G242" s="205"/>
      <c r="H242" s="206"/>
      <c r="I242" s="207"/>
      <c r="J242" s="207"/>
    </row>
    <row r="243" spans="1:10" s="201" customFormat="1" ht="48.75" customHeight="1" x14ac:dyDescent="0.4">
      <c r="A243" s="195">
        <v>1</v>
      </c>
      <c r="B243" s="196">
        <v>500</v>
      </c>
      <c r="C243" s="196">
        <f t="shared" si="2"/>
        <v>500</v>
      </c>
      <c r="D243" s="392">
        <v>45542</v>
      </c>
      <c r="E243" s="196" t="s">
        <v>216</v>
      </c>
      <c r="F243" s="204" t="s">
        <v>63</v>
      </c>
      <c r="G243" s="198"/>
      <c r="H243" s="199"/>
      <c r="I243" s="200"/>
      <c r="J243" s="200"/>
    </row>
    <row r="244" spans="1:10" s="201" customFormat="1" ht="48.75" customHeight="1" x14ac:dyDescent="0.4">
      <c r="A244" s="202">
        <v>22</v>
      </c>
      <c r="B244" s="203">
        <v>350</v>
      </c>
      <c r="C244" s="203">
        <f t="shared" si="2"/>
        <v>7700</v>
      </c>
      <c r="D244" s="395">
        <v>45541</v>
      </c>
      <c r="E244" s="203"/>
      <c r="F244" s="204" t="s">
        <v>64</v>
      </c>
      <c r="G244" s="205"/>
      <c r="H244" s="206"/>
      <c r="I244" s="207"/>
      <c r="J244" s="207"/>
    </row>
    <row r="245" spans="1:10" s="201" customFormat="1" ht="48.75" customHeight="1" x14ac:dyDescent="0.4">
      <c r="A245" s="195">
        <v>1</v>
      </c>
      <c r="B245" s="196">
        <v>500</v>
      </c>
      <c r="C245" s="196">
        <f t="shared" si="2"/>
        <v>500</v>
      </c>
      <c r="D245" s="392">
        <v>45541</v>
      </c>
      <c r="E245" s="196" t="s">
        <v>217</v>
      </c>
      <c r="F245" s="204" t="s">
        <v>64</v>
      </c>
      <c r="G245" s="198"/>
      <c r="H245" s="199"/>
      <c r="I245" s="200"/>
      <c r="J245" s="200"/>
    </row>
    <row r="246" spans="1:10" s="201" customFormat="1" ht="48.75" customHeight="1" x14ac:dyDescent="0.4">
      <c r="A246" s="202">
        <v>22</v>
      </c>
      <c r="B246" s="203">
        <v>150</v>
      </c>
      <c r="C246" s="203">
        <f t="shared" si="2"/>
        <v>3300</v>
      </c>
      <c r="D246" s="395">
        <v>45541</v>
      </c>
      <c r="E246" s="203"/>
      <c r="F246" s="204" t="s">
        <v>63</v>
      </c>
      <c r="G246" s="205"/>
      <c r="H246" s="206"/>
      <c r="I246" s="207"/>
      <c r="J246" s="207"/>
    </row>
    <row r="247" spans="1:10" s="201" customFormat="1" ht="48.75" customHeight="1" x14ac:dyDescent="0.4">
      <c r="A247" s="195">
        <v>1</v>
      </c>
      <c r="B247" s="196">
        <v>500</v>
      </c>
      <c r="C247" s="196">
        <f t="shared" si="2"/>
        <v>500</v>
      </c>
      <c r="D247" s="392">
        <v>45541</v>
      </c>
      <c r="E247" s="196" t="s">
        <v>216</v>
      </c>
      <c r="F247" s="204" t="s">
        <v>63</v>
      </c>
      <c r="G247" s="198"/>
      <c r="H247" s="199"/>
      <c r="I247" s="200"/>
      <c r="J247" s="200"/>
    </row>
    <row r="248" spans="1:10" s="201" customFormat="1" ht="48.75" customHeight="1" x14ac:dyDescent="0.4">
      <c r="A248" s="202">
        <v>176</v>
      </c>
      <c r="B248" s="203">
        <v>350</v>
      </c>
      <c r="C248" s="203">
        <f t="shared" si="2"/>
        <v>61600</v>
      </c>
      <c r="D248" s="395">
        <v>45542</v>
      </c>
      <c r="E248" s="203"/>
      <c r="F248" s="204" t="s">
        <v>64</v>
      </c>
      <c r="G248" s="205"/>
      <c r="H248" s="206"/>
      <c r="I248" s="207"/>
      <c r="J248" s="207"/>
    </row>
    <row r="249" spans="1:10" s="201" customFormat="1" ht="48.75" customHeight="1" x14ac:dyDescent="0.4">
      <c r="A249" s="195">
        <v>1</v>
      </c>
      <c r="B249" s="196">
        <v>4000</v>
      </c>
      <c r="C249" s="196">
        <f t="shared" si="2"/>
        <v>4000</v>
      </c>
      <c r="D249" s="392">
        <v>45542</v>
      </c>
      <c r="E249" s="196" t="s">
        <v>217</v>
      </c>
      <c r="F249" s="204" t="s">
        <v>64</v>
      </c>
      <c r="G249" s="198"/>
      <c r="H249" s="199"/>
      <c r="I249" s="200"/>
      <c r="J249" s="200"/>
    </row>
    <row r="250" spans="1:10" s="201" customFormat="1" ht="48.75" customHeight="1" x14ac:dyDescent="0.4">
      <c r="A250" s="202">
        <v>44</v>
      </c>
      <c r="B250" s="203">
        <v>150</v>
      </c>
      <c r="C250" s="203">
        <f t="shared" si="2"/>
        <v>6600</v>
      </c>
      <c r="D250" s="395">
        <v>45542</v>
      </c>
      <c r="E250" s="203"/>
      <c r="F250" s="204" t="s">
        <v>63</v>
      </c>
      <c r="G250" s="205"/>
      <c r="H250" s="206"/>
      <c r="I250" s="207"/>
      <c r="J250" s="207"/>
    </row>
    <row r="251" spans="1:10" s="201" customFormat="1" ht="48.75" customHeight="1" x14ac:dyDescent="0.4">
      <c r="A251" s="195">
        <v>1</v>
      </c>
      <c r="B251" s="196">
        <v>1000</v>
      </c>
      <c r="C251" s="196">
        <f t="shared" si="2"/>
        <v>1000</v>
      </c>
      <c r="D251" s="392">
        <v>45542</v>
      </c>
      <c r="E251" s="196" t="s">
        <v>216</v>
      </c>
      <c r="F251" s="204" t="s">
        <v>63</v>
      </c>
      <c r="G251" s="205"/>
      <c r="H251" s="199"/>
      <c r="I251" s="200"/>
      <c r="J251" s="200"/>
    </row>
    <row r="252" spans="1:10" s="201" customFormat="1" ht="48.75" customHeight="1" x14ac:dyDescent="0.4">
      <c r="A252" s="202">
        <v>154</v>
      </c>
      <c r="B252" s="203">
        <v>350</v>
      </c>
      <c r="C252" s="203">
        <f t="shared" si="2"/>
        <v>53900</v>
      </c>
      <c r="D252" s="395">
        <v>45543</v>
      </c>
      <c r="E252" s="203"/>
      <c r="F252" s="204" t="s">
        <v>64</v>
      </c>
      <c r="G252" s="205"/>
      <c r="H252" s="206"/>
      <c r="I252" s="207"/>
      <c r="J252" s="207"/>
    </row>
    <row r="253" spans="1:10" s="201" customFormat="1" ht="48.75" customHeight="1" x14ac:dyDescent="0.4">
      <c r="A253" s="195">
        <v>1</v>
      </c>
      <c r="B253" s="196">
        <v>3500</v>
      </c>
      <c r="C253" s="196">
        <f t="shared" si="2"/>
        <v>3500</v>
      </c>
      <c r="D253" s="392">
        <v>45543</v>
      </c>
      <c r="E253" s="196" t="s">
        <v>217</v>
      </c>
      <c r="F253" s="204" t="s">
        <v>64</v>
      </c>
      <c r="G253" s="198"/>
      <c r="H253" s="199"/>
      <c r="I253" s="200"/>
      <c r="J253" s="200"/>
    </row>
    <row r="254" spans="1:10" s="201" customFormat="1" ht="48.75" customHeight="1" x14ac:dyDescent="0.4">
      <c r="A254" s="202">
        <v>88</v>
      </c>
      <c r="B254" s="203">
        <v>150</v>
      </c>
      <c r="C254" s="203">
        <f t="shared" si="2"/>
        <v>13200</v>
      </c>
      <c r="D254" s="392">
        <v>45543</v>
      </c>
      <c r="E254" s="203"/>
      <c r="F254" s="204" t="s">
        <v>63</v>
      </c>
      <c r="G254" s="205"/>
      <c r="H254" s="206"/>
      <c r="I254" s="207"/>
      <c r="J254" s="207"/>
    </row>
    <row r="255" spans="1:10" s="201" customFormat="1" ht="48.75" customHeight="1" x14ac:dyDescent="0.4">
      <c r="A255" s="195">
        <v>1</v>
      </c>
      <c r="B255" s="196">
        <v>2000</v>
      </c>
      <c r="C255" s="196">
        <f t="shared" si="2"/>
        <v>2000</v>
      </c>
      <c r="D255" s="392">
        <v>45543</v>
      </c>
      <c r="E255" s="196" t="s">
        <v>216</v>
      </c>
      <c r="F255" s="204" t="s">
        <v>63</v>
      </c>
      <c r="G255" s="198"/>
      <c r="H255" s="199"/>
      <c r="I255" s="200"/>
      <c r="J255" s="200"/>
    </row>
    <row r="256" spans="1:10" s="201" customFormat="1" ht="48.75" customHeight="1" x14ac:dyDescent="0.4">
      <c r="A256" s="202">
        <v>110</v>
      </c>
      <c r="B256" s="203">
        <v>350</v>
      </c>
      <c r="C256" s="203">
        <f t="shared" si="2"/>
        <v>38500</v>
      </c>
      <c r="D256" s="395">
        <v>45544</v>
      </c>
      <c r="E256" s="203"/>
      <c r="F256" s="204" t="s">
        <v>64</v>
      </c>
      <c r="G256" s="205"/>
      <c r="H256" s="206"/>
      <c r="I256" s="207"/>
      <c r="J256" s="207"/>
    </row>
    <row r="257" spans="1:10" s="201" customFormat="1" ht="48.75" customHeight="1" x14ac:dyDescent="0.4">
      <c r="A257" s="195">
        <v>1</v>
      </c>
      <c r="B257" s="196">
        <v>2500</v>
      </c>
      <c r="C257" s="196">
        <f t="shared" si="2"/>
        <v>2500</v>
      </c>
      <c r="D257" s="395">
        <v>45544</v>
      </c>
      <c r="E257" s="196" t="s">
        <v>217</v>
      </c>
      <c r="F257" s="204" t="s">
        <v>64</v>
      </c>
      <c r="G257" s="198"/>
      <c r="H257" s="199"/>
      <c r="I257" s="200"/>
      <c r="J257" s="200"/>
    </row>
    <row r="258" spans="1:10" s="201" customFormat="1" ht="48.75" customHeight="1" x14ac:dyDescent="0.4">
      <c r="A258" s="202">
        <v>88</v>
      </c>
      <c r="B258" s="203">
        <v>150</v>
      </c>
      <c r="C258" s="203">
        <f t="shared" si="2"/>
        <v>13200</v>
      </c>
      <c r="D258" s="395">
        <v>45544</v>
      </c>
      <c r="E258" s="203"/>
      <c r="F258" s="204" t="s">
        <v>63</v>
      </c>
      <c r="G258" s="205"/>
      <c r="H258" s="206"/>
      <c r="I258" s="207"/>
      <c r="J258" s="207"/>
    </row>
    <row r="259" spans="1:10" s="201" customFormat="1" ht="48.75" customHeight="1" x14ac:dyDescent="0.4">
      <c r="A259" s="195">
        <v>1</v>
      </c>
      <c r="B259" s="196">
        <v>2000</v>
      </c>
      <c r="C259" s="196">
        <f t="shared" si="2"/>
        <v>2000</v>
      </c>
      <c r="D259" s="395">
        <v>45544</v>
      </c>
      <c r="E259" s="196" t="s">
        <v>216</v>
      </c>
      <c r="F259" s="204" t="s">
        <v>63</v>
      </c>
      <c r="G259" s="198"/>
      <c r="H259" s="199"/>
      <c r="I259" s="200"/>
      <c r="J259" s="200"/>
    </row>
    <row r="260" spans="1:10" s="201" customFormat="1" ht="48.75" customHeight="1" x14ac:dyDescent="0.4">
      <c r="A260" s="202">
        <v>198</v>
      </c>
      <c r="B260" s="203">
        <v>350</v>
      </c>
      <c r="C260" s="203">
        <f t="shared" si="2"/>
        <v>69300</v>
      </c>
      <c r="D260" s="395">
        <v>45545</v>
      </c>
      <c r="E260" s="203"/>
      <c r="F260" s="204" t="s">
        <v>64</v>
      </c>
      <c r="G260" s="205"/>
      <c r="H260" s="206"/>
      <c r="I260" s="207"/>
      <c r="J260" s="207"/>
    </row>
    <row r="261" spans="1:10" s="201" customFormat="1" ht="48.75" customHeight="1" x14ac:dyDescent="0.4">
      <c r="A261" s="195">
        <v>1</v>
      </c>
      <c r="B261" s="196">
        <v>4500</v>
      </c>
      <c r="C261" s="196">
        <f t="shared" si="2"/>
        <v>4500</v>
      </c>
      <c r="D261" s="395">
        <v>45545</v>
      </c>
      <c r="E261" s="196" t="s">
        <v>217</v>
      </c>
      <c r="F261" s="204" t="s">
        <v>64</v>
      </c>
      <c r="G261" s="198"/>
      <c r="H261" s="199"/>
      <c r="I261" s="200"/>
      <c r="J261" s="200"/>
    </row>
    <row r="262" spans="1:10" s="201" customFormat="1" ht="48.75" customHeight="1" x14ac:dyDescent="0.4">
      <c r="A262" s="202">
        <v>110</v>
      </c>
      <c r="B262" s="203">
        <v>150</v>
      </c>
      <c r="C262" s="203">
        <f t="shared" si="2"/>
        <v>16500</v>
      </c>
      <c r="D262" s="395">
        <v>45545</v>
      </c>
      <c r="E262" s="203"/>
      <c r="F262" s="204" t="s">
        <v>63</v>
      </c>
      <c r="G262" s="205"/>
      <c r="H262" s="206"/>
      <c r="I262" s="207"/>
      <c r="J262" s="207"/>
    </row>
    <row r="263" spans="1:10" s="201" customFormat="1" ht="48.75" customHeight="1" x14ac:dyDescent="0.4">
      <c r="A263" s="195">
        <v>1</v>
      </c>
      <c r="B263" s="196">
        <v>2500</v>
      </c>
      <c r="C263" s="196">
        <f t="shared" si="2"/>
        <v>2500</v>
      </c>
      <c r="D263" s="395">
        <v>45545</v>
      </c>
      <c r="E263" s="196" t="s">
        <v>216</v>
      </c>
      <c r="F263" s="204" t="s">
        <v>63</v>
      </c>
      <c r="G263" s="198"/>
      <c r="H263" s="199"/>
      <c r="I263" s="200"/>
      <c r="J263" s="200"/>
    </row>
    <row r="264" spans="1:10" s="201" customFormat="1" ht="48.75" customHeight="1" x14ac:dyDescent="0.4">
      <c r="A264" s="202">
        <v>110</v>
      </c>
      <c r="B264" s="203">
        <v>350</v>
      </c>
      <c r="C264" s="203">
        <f t="shared" si="2"/>
        <v>38500</v>
      </c>
      <c r="D264" s="395">
        <v>45546</v>
      </c>
      <c r="E264" s="203"/>
      <c r="F264" s="204" t="s">
        <v>64</v>
      </c>
      <c r="G264" s="205"/>
      <c r="H264" s="206"/>
      <c r="I264" s="207"/>
      <c r="J264" s="207"/>
    </row>
    <row r="265" spans="1:10" s="201" customFormat="1" ht="48.75" customHeight="1" x14ac:dyDescent="0.4">
      <c r="A265" s="195">
        <v>1</v>
      </c>
      <c r="B265" s="196">
        <v>2500</v>
      </c>
      <c r="C265" s="196">
        <f t="shared" si="2"/>
        <v>2500</v>
      </c>
      <c r="D265" s="395">
        <v>45546</v>
      </c>
      <c r="E265" s="196" t="s">
        <v>217</v>
      </c>
      <c r="F265" s="204" t="s">
        <v>64</v>
      </c>
      <c r="G265" s="198"/>
      <c r="H265" s="199"/>
      <c r="I265" s="200"/>
      <c r="J265" s="200"/>
    </row>
    <row r="266" spans="1:10" s="201" customFormat="1" ht="48.75" customHeight="1" x14ac:dyDescent="0.4">
      <c r="A266" s="202">
        <v>88</v>
      </c>
      <c r="B266" s="203">
        <v>150</v>
      </c>
      <c r="C266" s="203">
        <f t="shared" si="2"/>
        <v>13200</v>
      </c>
      <c r="D266" s="395">
        <v>45546</v>
      </c>
      <c r="E266" s="203"/>
      <c r="F266" s="204" t="s">
        <v>63</v>
      </c>
      <c r="G266" s="205"/>
      <c r="H266" s="206"/>
      <c r="I266" s="207"/>
      <c r="J266" s="207"/>
    </row>
    <row r="267" spans="1:10" s="201" customFormat="1" ht="48.75" customHeight="1" x14ac:dyDescent="0.4">
      <c r="A267" s="195">
        <v>1</v>
      </c>
      <c r="B267" s="196">
        <v>2000</v>
      </c>
      <c r="C267" s="196">
        <f t="shared" si="2"/>
        <v>2000</v>
      </c>
      <c r="D267" s="395">
        <v>45546</v>
      </c>
      <c r="E267" s="196" t="s">
        <v>216</v>
      </c>
      <c r="F267" s="204" t="s">
        <v>63</v>
      </c>
      <c r="G267" s="198"/>
      <c r="H267" s="199"/>
      <c r="I267" s="200"/>
      <c r="J267" s="200"/>
    </row>
    <row r="268" spans="1:10" s="201" customFormat="1" ht="48.75" customHeight="1" x14ac:dyDescent="0.4">
      <c r="A268" s="202">
        <v>88</v>
      </c>
      <c r="B268" s="203">
        <v>350</v>
      </c>
      <c r="C268" s="203">
        <f t="shared" si="2"/>
        <v>30800</v>
      </c>
      <c r="D268" s="395">
        <v>45547</v>
      </c>
      <c r="E268" s="203"/>
      <c r="F268" s="204" t="s">
        <v>64</v>
      </c>
      <c r="G268" s="205"/>
      <c r="H268" s="206"/>
      <c r="I268" s="207"/>
      <c r="J268" s="207"/>
    </row>
    <row r="269" spans="1:10" s="201" customFormat="1" ht="48.75" customHeight="1" x14ac:dyDescent="0.4">
      <c r="A269" s="195">
        <v>1</v>
      </c>
      <c r="B269" s="196">
        <v>2000</v>
      </c>
      <c r="C269" s="196">
        <f t="shared" si="2"/>
        <v>2000</v>
      </c>
      <c r="D269" s="395">
        <v>45547</v>
      </c>
      <c r="E269" s="196" t="s">
        <v>217</v>
      </c>
      <c r="F269" s="204" t="s">
        <v>64</v>
      </c>
      <c r="G269" s="198"/>
      <c r="H269" s="199"/>
      <c r="I269" s="200"/>
      <c r="J269" s="200"/>
    </row>
    <row r="270" spans="1:10" s="201" customFormat="1" ht="48.75" customHeight="1" x14ac:dyDescent="0.4">
      <c r="A270" s="202">
        <v>44</v>
      </c>
      <c r="B270" s="203">
        <v>150</v>
      </c>
      <c r="C270" s="203">
        <f t="shared" si="2"/>
        <v>6600</v>
      </c>
      <c r="D270" s="395">
        <v>45547</v>
      </c>
      <c r="E270" s="203"/>
      <c r="F270" s="204" t="s">
        <v>63</v>
      </c>
      <c r="G270" s="205"/>
      <c r="H270" s="206"/>
      <c r="I270" s="207"/>
      <c r="J270" s="207"/>
    </row>
    <row r="271" spans="1:10" s="201" customFormat="1" ht="48.75" customHeight="1" x14ac:dyDescent="0.4">
      <c r="A271" s="195">
        <v>1</v>
      </c>
      <c r="B271" s="196">
        <v>1000</v>
      </c>
      <c r="C271" s="196">
        <f t="shared" si="2"/>
        <v>1000</v>
      </c>
      <c r="D271" s="395">
        <v>45547</v>
      </c>
      <c r="E271" s="196" t="s">
        <v>216</v>
      </c>
      <c r="F271" s="204" t="s">
        <v>63</v>
      </c>
      <c r="G271" s="198"/>
      <c r="H271" s="199"/>
      <c r="I271" s="200"/>
      <c r="J271" s="200"/>
    </row>
    <row r="272" spans="1:10" s="201" customFormat="1" ht="48.75" customHeight="1" x14ac:dyDescent="0.4">
      <c r="A272" s="202">
        <v>132</v>
      </c>
      <c r="B272" s="203">
        <v>350</v>
      </c>
      <c r="C272" s="203">
        <f t="shared" si="2"/>
        <v>46200</v>
      </c>
      <c r="D272" s="395">
        <v>45548</v>
      </c>
      <c r="E272" s="203"/>
      <c r="F272" s="204" t="s">
        <v>64</v>
      </c>
      <c r="G272" s="205"/>
      <c r="H272" s="206"/>
      <c r="I272" s="207"/>
      <c r="J272" s="207"/>
    </row>
    <row r="273" spans="1:10" s="201" customFormat="1" ht="48.75" customHeight="1" x14ac:dyDescent="0.4">
      <c r="A273" s="195">
        <v>1</v>
      </c>
      <c r="B273" s="196">
        <v>3000</v>
      </c>
      <c r="C273" s="196">
        <f t="shared" si="2"/>
        <v>3000</v>
      </c>
      <c r="D273" s="395">
        <v>45548</v>
      </c>
      <c r="E273" s="196" t="s">
        <v>217</v>
      </c>
      <c r="F273" s="204" t="s">
        <v>64</v>
      </c>
      <c r="G273" s="198"/>
      <c r="H273" s="199"/>
      <c r="I273" s="200"/>
      <c r="J273" s="200"/>
    </row>
    <row r="274" spans="1:10" s="201" customFormat="1" ht="48.75" customHeight="1" x14ac:dyDescent="0.4">
      <c r="A274" s="202">
        <v>88</v>
      </c>
      <c r="B274" s="203">
        <v>150</v>
      </c>
      <c r="C274" s="203">
        <f t="shared" si="2"/>
        <v>13200</v>
      </c>
      <c r="D274" s="395">
        <v>45548</v>
      </c>
      <c r="E274" s="203"/>
      <c r="F274" s="204" t="s">
        <v>63</v>
      </c>
      <c r="G274" s="205"/>
      <c r="H274" s="206"/>
      <c r="I274" s="207"/>
      <c r="J274" s="207"/>
    </row>
    <row r="275" spans="1:10" s="201" customFormat="1" ht="48.75" customHeight="1" x14ac:dyDescent="0.4">
      <c r="A275" s="195">
        <v>1</v>
      </c>
      <c r="B275" s="196">
        <v>2000</v>
      </c>
      <c r="C275" s="196">
        <f t="shared" si="2"/>
        <v>2000</v>
      </c>
      <c r="D275" s="395">
        <v>45548</v>
      </c>
      <c r="E275" s="196" t="s">
        <v>216</v>
      </c>
      <c r="F275" s="204" t="s">
        <v>63</v>
      </c>
      <c r="G275" s="198"/>
      <c r="H275" s="199"/>
      <c r="I275" s="200"/>
      <c r="J275" s="200"/>
    </row>
    <row r="276" spans="1:10" s="201" customFormat="1" ht="48.75" customHeight="1" x14ac:dyDescent="0.4">
      <c r="A276" s="202">
        <v>110</v>
      </c>
      <c r="B276" s="203">
        <v>350</v>
      </c>
      <c r="C276" s="203">
        <f t="shared" si="2"/>
        <v>38500</v>
      </c>
      <c r="D276" s="395">
        <v>45549</v>
      </c>
      <c r="E276" s="203"/>
      <c r="F276" s="204" t="s">
        <v>64</v>
      </c>
      <c r="G276" s="205"/>
      <c r="H276" s="206"/>
      <c r="I276" s="207"/>
      <c r="J276" s="207"/>
    </row>
    <row r="277" spans="1:10" s="201" customFormat="1" ht="48.75" customHeight="1" x14ac:dyDescent="0.4">
      <c r="A277" s="195">
        <v>1</v>
      </c>
      <c r="B277" s="196">
        <v>2500</v>
      </c>
      <c r="C277" s="196">
        <f t="shared" si="2"/>
        <v>2500</v>
      </c>
      <c r="D277" s="395">
        <v>45549</v>
      </c>
      <c r="E277" s="196" t="s">
        <v>217</v>
      </c>
      <c r="F277" s="204" t="s">
        <v>64</v>
      </c>
      <c r="G277" s="198"/>
      <c r="H277" s="199"/>
      <c r="I277" s="200"/>
      <c r="J277" s="200"/>
    </row>
    <row r="278" spans="1:10" s="201" customFormat="1" ht="48.75" customHeight="1" x14ac:dyDescent="0.4">
      <c r="A278" s="202">
        <v>66</v>
      </c>
      <c r="B278" s="203">
        <v>150</v>
      </c>
      <c r="C278" s="203">
        <f t="shared" si="2"/>
        <v>9900</v>
      </c>
      <c r="D278" s="395">
        <v>45549</v>
      </c>
      <c r="E278" s="203"/>
      <c r="F278" s="204" t="s">
        <v>63</v>
      </c>
      <c r="G278" s="205"/>
      <c r="H278" s="206"/>
      <c r="I278" s="207"/>
      <c r="J278" s="207"/>
    </row>
    <row r="279" spans="1:10" s="201" customFormat="1" ht="48.75" customHeight="1" x14ac:dyDescent="0.4">
      <c r="A279" s="195">
        <v>1</v>
      </c>
      <c r="B279" s="196">
        <v>1500</v>
      </c>
      <c r="C279" s="196">
        <f t="shared" si="2"/>
        <v>1500</v>
      </c>
      <c r="D279" s="395">
        <v>45549</v>
      </c>
      <c r="E279" s="196" t="s">
        <v>216</v>
      </c>
      <c r="F279" s="204" t="s">
        <v>63</v>
      </c>
      <c r="G279" s="198"/>
      <c r="H279" s="199"/>
      <c r="I279" s="200"/>
      <c r="J279" s="200"/>
    </row>
    <row r="280" spans="1:10" s="201" customFormat="1" ht="48.75" customHeight="1" x14ac:dyDescent="0.4">
      <c r="A280" s="202">
        <v>110</v>
      </c>
      <c r="B280" s="203">
        <v>350</v>
      </c>
      <c r="C280" s="203">
        <f t="shared" si="2"/>
        <v>38500</v>
      </c>
      <c r="D280" s="395">
        <v>45550</v>
      </c>
      <c r="E280" s="203"/>
      <c r="F280" s="204" t="s">
        <v>64</v>
      </c>
      <c r="G280" s="205"/>
      <c r="H280" s="206"/>
      <c r="I280" s="207"/>
      <c r="J280" s="207"/>
    </row>
    <row r="281" spans="1:10" s="201" customFormat="1" ht="48.75" customHeight="1" x14ac:dyDescent="0.4">
      <c r="A281" s="195">
        <v>1</v>
      </c>
      <c r="B281" s="196">
        <v>2500</v>
      </c>
      <c r="C281" s="196">
        <f t="shared" si="2"/>
        <v>2500</v>
      </c>
      <c r="D281" s="395">
        <v>45550</v>
      </c>
      <c r="E281" s="196" t="s">
        <v>217</v>
      </c>
      <c r="F281" s="204" t="s">
        <v>64</v>
      </c>
      <c r="G281" s="198"/>
      <c r="H281" s="199"/>
      <c r="I281" s="200"/>
      <c r="J281" s="200"/>
    </row>
    <row r="282" spans="1:10" s="201" customFormat="1" ht="48.75" customHeight="1" x14ac:dyDescent="0.4">
      <c r="A282" s="202">
        <v>44</v>
      </c>
      <c r="B282" s="203">
        <v>150</v>
      </c>
      <c r="C282" s="203">
        <f t="shared" si="2"/>
        <v>6600</v>
      </c>
      <c r="D282" s="395">
        <v>45550</v>
      </c>
      <c r="E282" s="203"/>
      <c r="F282" s="204" t="s">
        <v>63</v>
      </c>
      <c r="G282" s="205"/>
      <c r="H282" s="206"/>
      <c r="I282" s="207"/>
      <c r="J282" s="207"/>
    </row>
    <row r="283" spans="1:10" s="201" customFormat="1" ht="48.75" customHeight="1" x14ac:dyDescent="0.4">
      <c r="A283" s="195">
        <v>1</v>
      </c>
      <c r="B283" s="196">
        <v>1000</v>
      </c>
      <c r="C283" s="196">
        <f t="shared" si="2"/>
        <v>1000</v>
      </c>
      <c r="D283" s="395">
        <v>45550</v>
      </c>
      <c r="E283" s="196" t="s">
        <v>216</v>
      </c>
      <c r="F283" s="204" t="s">
        <v>63</v>
      </c>
      <c r="G283" s="198"/>
      <c r="H283" s="199"/>
      <c r="I283" s="200"/>
      <c r="J283" s="200"/>
    </row>
    <row r="284" spans="1:10" s="201" customFormat="1" ht="48.75" customHeight="1" x14ac:dyDescent="0.4">
      <c r="A284" s="202">
        <v>132</v>
      </c>
      <c r="B284" s="203">
        <v>350</v>
      </c>
      <c r="C284" s="203">
        <f t="shared" si="2"/>
        <v>46200</v>
      </c>
      <c r="D284" s="395">
        <v>45551</v>
      </c>
      <c r="E284" s="203"/>
      <c r="F284" s="204" t="s">
        <v>64</v>
      </c>
      <c r="G284" s="205"/>
      <c r="H284" s="206"/>
      <c r="I284" s="207"/>
      <c r="J284" s="207"/>
    </row>
    <row r="285" spans="1:10" s="201" customFormat="1" ht="48.75" customHeight="1" x14ac:dyDescent="0.4">
      <c r="A285" s="195">
        <v>1</v>
      </c>
      <c r="B285" s="196">
        <v>3000</v>
      </c>
      <c r="C285" s="196">
        <f t="shared" si="2"/>
        <v>3000</v>
      </c>
      <c r="D285" s="395">
        <v>45551</v>
      </c>
      <c r="E285" s="196" t="s">
        <v>217</v>
      </c>
      <c r="F285" s="204" t="s">
        <v>64</v>
      </c>
      <c r="G285" s="198"/>
      <c r="H285" s="199"/>
      <c r="I285" s="200"/>
      <c r="J285" s="200"/>
    </row>
    <row r="286" spans="1:10" s="201" customFormat="1" ht="48.75" customHeight="1" x14ac:dyDescent="0.4">
      <c r="A286" s="202">
        <v>88</v>
      </c>
      <c r="B286" s="203">
        <v>150</v>
      </c>
      <c r="C286" s="203">
        <f t="shared" si="2"/>
        <v>13200</v>
      </c>
      <c r="D286" s="395">
        <v>45551</v>
      </c>
      <c r="E286" s="203"/>
      <c r="F286" s="204" t="s">
        <v>63</v>
      </c>
      <c r="G286" s="205"/>
      <c r="H286" s="206"/>
      <c r="I286" s="207"/>
      <c r="J286" s="207"/>
    </row>
    <row r="287" spans="1:10" s="201" customFormat="1" ht="48.75" customHeight="1" x14ac:dyDescent="0.4">
      <c r="A287" s="195">
        <v>1</v>
      </c>
      <c r="B287" s="196">
        <v>1000</v>
      </c>
      <c r="C287" s="196">
        <f t="shared" si="2"/>
        <v>1000</v>
      </c>
      <c r="D287" s="395">
        <v>45551</v>
      </c>
      <c r="E287" s="196" t="s">
        <v>216</v>
      </c>
      <c r="F287" s="204" t="s">
        <v>63</v>
      </c>
      <c r="G287" s="198"/>
      <c r="H287" s="199"/>
      <c r="I287" s="200"/>
      <c r="J287" s="200"/>
    </row>
    <row r="288" spans="1:10" s="201" customFormat="1" ht="48.75" customHeight="1" x14ac:dyDescent="0.4">
      <c r="A288" s="202">
        <v>154</v>
      </c>
      <c r="B288" s="203">
        <v>350</v>
      </c>
      <c r="C288" s="203">
        <f t="shared" si="2"/>
        <v>53900</v>
      </c>
      <c r="D288" s="395">
        <v>45552</v>
      </c>
      <c r="E288" s="203"/>
      <c r="F288" s="204" t="s">
        <v>64</v>
      </c>
      <c r="G288" s="205"/>
      <c r="H288" s="206"/>
      <c r="I288" s="207"/>
      <c r="J288" s="207"/>
    </row>
    <row r="289" spans="1:10" s="201" customFormat="1" ht="48.75" customHeight="1" x14ac:dyDescent="0.4">
      <c r="A289" s="195">
        <v>1</v>
      </c>
      <c r="B289" s="196">
        <v>3500</v>
      </c>
      <c r="C289" s="196">
        <f t="shared" si="2"/>
        <v>3500</v>
      </c>
      <c r="D289" s="395">
        <v>45552</v>
      </c>
      <c r="E289" s="196" t="s">
        <v>217</v>
      </c>
      <c r="F289" s="204" t="s">
        <v>64</v>
      </c>
      <c r="G289" s="198"/>
      <c r="H289" s="199"/>
      <c r="I289" s="200"/>
      <c r="J289" s="200"/>
    </row>
    <row r="290" spans="1:10" s="201" customFormat="1" ht="48.75" customHeight="1" x14ac:dyDescent="0.4">
      <c r="A290" s="202">
        <v>132</v>
      </c>
      <c r="B290" s="203">
        <v>150</v>
      </c>
      <c r="C290" s="203">
        <f t="shared" si="2"/>
        <v>19800</v>
      </c>
      <c r="D290" s="395">
        <v>45552</v>
      </c>
      <c r="E290" s="203"/>
      <c r="F290" s="204" t="s">
        <v>63</v>
      </c>
      <c r="G290" s="205"/>
      <c r="H290" s="206"/>
      <c r="I290" s="207"/>
      <c r="J290" s="207"/>
    </row>
    <row r="291" spans="1:10" s="201" customFormat="1" ht="48.75" customHeight="1" x14ac:dyDescent="0.4">
      <c r="A291" s="195">
        <v>1</v>
      </c>
      <c r="B291" s="196">
        <v>3000</v>
      </c>
      <c r="C291" s="196">
        <f t="shared" si="2"/>
        <v>3000</v>
      </c>
      <c r="D291" s="395">
        <v>45552</v>
      </c>
      <c r="E291" s="196" t="s">
        <v>216</v>
      </c>
      <c r="F291" s="204" t="s">
        <v>63</v>
      </c>
      <c r="G291" s="198"/>
      <c r="H291" s="199"/>
      <c r="I291" s="200"/>
      <c r="J291" s="200"/>
    </row>
    <row r="292" spans="1:10" s="201" customFormat="1" ht="48.75" customHeight="1" x14ac:dyDescent="0.4">
      <c r="A292" s="202">
        <v>132</v>
      </c>
      <c r="B292" s="203">
        <v>350</v>
      </c>
      <c r="C292" s="203">
        <f t="shared" si="2"/>
        <v>46200</v>
      </c>
      <c r="D292" s="395">
        <v>45553</v>
      </c>
      <c r="E292" s="203"/>
      <c r="F292" s="204" t="s">
        <v>64</v>
      </c>
      <c r="G292" s="205"/>
      <c r="H292" s="206"/>
      <c r="I292" s="207"/>
      <c r="J292" s="207"/>
    </row>
    <row r="293" spans="1:10" s="201" customFormat="1" ht="48.75" customHeight="1" x14ac:dyDescent="0.4">
      <c r="A293" s="195">
        <v>1</v>
      </c>
      <c r="B293" s="196">
        <v>3500</v>
      </c>
      <c r="C293" s="196">
        <f t="shared" si="2"/>
        <v>3500</v>
      </c>
      <c r="D293" s="395">
        <v>45553</v>
      </c>
      <c r="E293" s="196" t="s">
        <v>217</v>
      </c>
      <c r="F293" s="204" t="s">
        <v>64</v>
      </c>
      <c r="G293" s="198"/>
      <c r="H293" s="199"/>
      <c r="I293" s="200"/>
      <c r="J293" s="200"/>
    </row>
    <row r="294" spans="1:10" s="201" customFormat="1" ht="48.75" customHeight="1" x14ac:dyDescent="0.4">
      <c r="A294" s="202">
        <v>110</v>
      </c>
      <c r="B294" s="203">
        <v>150</v>
      </c>
      <c r="C294" s="203">
        <f t="shared" si="2"/>
        <v>16500</v>
      </c>
      <c r="D294" s="395">
        <v>45553</v>
      </c>
      <c r="E294" s="203"/>
      <c r="F294" s="204" t="s">
        <v>63</v>
      </c>
      <c r="G294" s="205"/>
      <c r="H294" s="206"/>
      <c r="I294" s="207"/>
      <c r="J294" s="207"/>
    </row>
    <row r="295" spans="1:10" s="201" customFormat="1" ht="48.75" customHeight="1" x14ac:dyDescent="0.4">
      <c r="A295" s="195">
        <v>1</v>
      </c>
      <c r="B295" s="196">
        <v>2500</v>
      </c>
      <c r="C295" s="196">
        <f t="shared" si="2"/>
        <v>2500</v>
      </c>
      <c r="D295" s="395">
        <v>45553</v>
      </c>
      <c r="E295" s="196" t="s">
        <v>216</v>
      </c>
      <c r="F295" s="204" t="s">
        <v>63</v>
      </c>
      <c r="G295" s="198"/>
      <c r="H295" s="199"/>
      <c r="I295" s="200"/>
      <c r="J295" s="200"/>
    </row>
    <row r="296" spans="1:10" s="201" customFormat="1" ht="48.75" customHeight="1" x14ac:dyDescent="0.4">
      <c r="A296" s="202">
        <v>198</v>
      </c>
      <c r="B296" s="203">
        <v>350</v>
      </c>
      <c r="C296" s="203">
        <f t="shared" si="2"/>
        <v>69300</v>
      </c>
      <c r="D296" s="395">
        <v>45554</v>
      </c>
      <c r="E296" s="203"/>
      <c r="F296" s="204" t="s">
        <v>64</v>
      </c>
      <c r="G296" s="205"/>
      <c r="H296" s="206"/>
      <c r="I296" s="207"/>
      <c r="J296" s="207"/>
    </row>
    <row r="297" spans="1:10" s="201" customFormat="1" ht="48.75" customHeight="1" x14ac:dyDescent="0.4">
      <c r="A297" s="195">
        <v>1</v>
      </c>
      <c r="B297" s="196">
        <v>4500</v>
      </c>
      <c r="C297" s="196">
        <f t="shared" si="2"/>
        <v>4500</v>
      </c>
      <c r="D297" s="395">
        <v>45554</v>
      </c>
      <c r="E297" s="196" t="s">
        <v>217</v>
      </c>
      <c r="F297" s="204" t="s">
        <v>64</v>
      </c>
      <c r="G297" s="198"/>
      <c r="H297" s="199"/>
      <c r="I297" s="200"/>
      <c r="J297" s="200"/>
    </row>
    <row r="298" spans="1:10" s="201" customFormat="1" ht="48.75" customHeight="1" x14ac:dyDescent="0.4">
      <c r="A298" s="202">
        <v>110</v>
      </c>
      <c r="B298" s="203">
        <v>150</v>
      </c>
      <c r="C298" s="203">
        <f t="shared" si="2"/>
        <v>16500</v>
      </c>
      <c r="D298" s="395">
        <v>45554</v>
      </c>
      <c r="E298" s="203"/>
      <c r="F298" s="204" t="s">
        <v>63</v>
      </c>
      <c r="G298" s="205"/>
      <c r="H298" s="206"/>
      <c r="I298" s="207"/>
      <c r="J298" s="207"/>
    </row>
    <row r="299" spans="1:10" s="201" customFormat="1" ht="48.75" customHeight="1" x14ac:dyDescent="0.4">
      <c r="A299" s="195">
        <v>1</v>
      </c>
      <c r="B299" s="196">
        <v>2500</v>
      </c>
      <c r="C299" s="196">
        <f t="shared" si="2"/>
        <v>2500</v>
      </c>
      <c r="D299" s="395">
        <v>45554</v>
      </c>
      <c r="E299" s="196" t="s">
        <v>216</v>
      </c>
      <c r="F299" s="204" t="s">
        <v>63</v>
      </c>
      <c r="G299" s="198"/>
      <c r="H299" s="199"/>
      <c r="I299" s="200"/>
      <c r="J299" s="200"/>
    </row>
    <row r="300" spans="1:10" s="201" customFormat="1" ht="48.75" customHeight="1" x14ac:dyDescent="0.4">
      <c r="A300" s="202">
        <v>88</v>
      </c>
      <c r="B300" s="203">
        <v>350</v>
      </c>
      <c r="C300" s="203">
        <f t="shared" si="2"/>
        <v>30800</v>
      </c>
      <c r="D300" s="395">
        <v>45555</v>
      </c>
      <c r="E300" s="203"/>
      <c r="F300" s="204" t="s">
        <v>64</v>
      </c>
      <c r="G300" s="205"/>
      <c r="H300" s="206"/>
      <c r="I300" s="207"/>
      <c r="J300" s="207"/>
    </row>
    <row r="301" spans="1:10" s="201" customFormat="1" ht="48.75" customHeight="1" x14ac:dyDescent="0.4">
      <c r="A301" s="195">
        <v>1</v>
      </c>
      <c r="B301" s="196">
        <v>2000</v>
      </c>
      <c r="C301" s="196">
        <f t="shared" si="2"/>
        <v>2000</v>
      </c>
      <c r="D301" s="395">
        <v>45555</v>
      </c>
      <c r="E301" s="196" t="s">
        <v>217</v>
      </c>
      <c r="F301" s="204" t="s">
        <v>64</v>
      </c>
      <c r="G301" s="198"/>
      <c r="H301" s="199"/>
      <c r="I301" s="200"/>
      <c r="J301" s="200"/>
    </row>
    <row r="302" spans="1:10" s="201" customFormat="1" ht="48.75" customHeight="1" x14ac:dyDescent="0.4">
      <c r="A302" s="202">
        <v>44</v>
      </c>
      <c r="B302" s="203">
        <v>150</v>
      </c>
      <c r="C302" s="203">
        <f t="shared" si="2"/>
        <v>6600</v>
      </c>
      <c r="D302" s="395">
        <v>45555</v>
      </c>
      <c r="E302" s="203"/>
      <c r="F302" s="204" t="s">
        <v>63</v>
      </c>
      <c r="G302" s="205"/>
      <c r="H302" s="206"/>
      <c r="I302" s="207"/>
      <c r="J302" s="207"/>
    </row>
    <row r="303" spans="1:10" s="201" customFormat="1" ht="48.75" customHeight="1" x14ac:dyDescent="0.4">
      <c r="A303" s="195">
        <v>1</v>
      </c>
      <c r="B303" s="196">
        <v>1000</v>
      </c>
      <c r="C303" s="196">
        <f t="shared" si="2"/>
        <v>1000</v>
      </c>
      <c r="D303" s="395">
        <v>45555</v>
      </c>
      <c r="E303" s="196" t="s">
        <v>216</v>
      </c>
      <c r="F303" s="204" t="s">
        <v>63</v>
      </c>
      <c r="G303" s="198"/>
      <c r="H303" s="199"/>
      <c r="I303" s="200"/>
      <c r="J303" s="200"/>
    </row>
    <row r="304" spans="1:10" s="201" customFormat="1" ht="48.75" customHeight="1" x14ac:dyDescent="0.4">
      <c r="A304" s="202">
        <v>154</v>
      </c>
      <c r="B304" s="203">
        <v>350</v>
      </c>
      <c r="C304" s="203">
        <f t="shared" si="2"/>
        <v>53900</v>
      </c>
      <c r="D304" s="395">
        <v>45556</v>
      </c>
      <c r="E304" s="203"/>
      <c r="F304" s="204" t="s">
        <v>64</v>
      </c>
      <c r="G304" s="205"/>
      <c r="H304" s="206"/>
      <c r="I304" s="207"/>
      <c r="J304" s="207"/>
    </row>
    <row r="305" spans="1:10" s="201" customFormat="1" ht="48.75" customHeight="1" x14ac:dyDescent="0.4">
      <c r="A305" s="195">
        <v>1</v>
      </c>
      <c r="B305" s="196">
        <v>3500</v>
      </c>
      <c r="C305" s="196">
        <f t="shared" si="2"/>
        <v>3500</v>
      </c>
      <c r="D305" s="392">
        <v>45556</v>
      </c>
      <c r="E305" s="196" t="s">
        <v>217</v>
      </c>
      <c r="F305" s="204" t="s">
        <v>64</v>
      </c>
      <c r="G305" s="198"/>
      <c r="H305" s="199"/>
      <c r="I305" s="200"/>
      <c r="J305" s="200"/>
    </row>
    <row r="306" spans="1:10" s="201" customFormat="1" ht="48.75" customHeight="1" x14ac:dyDescent="0.4">
      <c r="A306" s="202">
        <v>88</v>
      </c>
      <c r="B306" s="203">
        <v>150</v>
      </c>
      <c r="C306" s="203">
        <f t="shared" si="2"/>
        <v>13200</v>
      </c>
      <c r="D306" s="395">
        <v>45556</v>
      </c>
      <c r="E306" s="203"/>
      <c r="F306" s="204" t="s">
        <v>63</v>
      </c>
      <c r="G306" s="205"/>
      <c r="H306" s="206"/>
      <c r="I306" s="207"/>
      <c r="J306" s="207"/>
    </row>
    <row r="307" spans="1:10" s="201" customFormat="1" ht="48.75" customHeight="1" x14ac:dyDescent="0.4">
      <c r="A307" s="195">
        <v>1</v>
      </c>
      <c r="B307" s="196">
        <v>2000</v>
      </c>
      <c r="C307" s="196">
        <f t="shared" si="2"/>
        <v>2000</v>
      </c>
      <c r="D307" s="392">
        <v>45556</v>
      </c>
      <c r="E307" s="196" t="s">
        <v>216</v>
      </c>
      <c r="F307" s="204" t="s">
        <v>63</v>
      </c>
      <c r="G307" s="198"/>
      <c r="H307" s="199"/>
      <c r="I307" s="200"/>
      <c r="J307" s="200"/>
    </row>
    <row r="308" spans="1:10" s="201" customFormat="1" ht="48.75" customHeight="1" x14ac:dyDescent="0.4">
      <c r="A308" s="202">
        <v>44</v>
      </c>
      <c r="B308" s="203">
        <v>350</v>
      </c>
      <c r="C308" s="203">
        <f t="shared" si="2"/>
        <v>15400</v>
      </c>
      <c r="D308" s="395">
        <v>45557</v>
      </c>
      <c r="E308" s="203"/>
      <c r="F308" s="204" t="s">
        <v>64</v>
      </c>
      <c r="G308" s="205"/>
      <c r="H308" s="206"/>
      <c r="I308" s="207"/>
      <c r="J308" s="207"/>
    </row>
    <row r="309" spans="1:10" s="201" customFormat="1" ht="48.75" customHeight="1" x14ac:dyDescent="0.4">
      <c r="A309" s="195">
        <v>1</v>
      </c>
      <c r="B309" s="196">
        <v>1000</v>
      </c>
      <c r="C309" s="196">
        <f t="shared" si="2"/>
        <v>1000</v>
      </c>
      <c r="D309" s="392">
        <v>45557</v>
      </c>
      <c r="E309" s="196" t="s">
        <v>217</v>
      </c>
      <c r="F309" s="204" t="s">
        <v>64</v>
      </c>
      <c r="G309" s="198"/>
      <c r="H309" s="199"/>
      <c r="I309" s="200"/>
      <c r="J309" s="200"/>
    </row>
    <row r="310" spans="1:10" s="201" customFormat="1" ht="48.75" customHeight="1" x14ac:dyDescent="0.4">
      <c r="A310" s="202">
        <v>88</v>
      </c>
      <c r="B310" s="203">
        <v>350</v>
      </c>
      <c r="C310" s="203">
        <f t="shared" si="2"/>
        <v>30800</v>
      </c>
      <c r="D310" s="395">
        <v>45558</v>
      </c>
      <c r="E310" s="203"/>
      <c r="F310" s="204" t="s">
        <v>64</v>
      </c>
      <c r="G310" s="205"/>
      <c r="H310" s="206"/>
      <c r="I310" s="207"/>
      <c r="J310" s="207"/>
    </row>
    <row r="311" spans="1:10" s="201" customFormat="1" ht="48.75" customHeight="1" x14ac:dyDescent="0.4">
      <c r="A311" s="195">
        <v>1</v>
      </c>
      <c r="B311" s="196">
        <v>2000</v>
      </c>
      <c r="C311" s="196">
        <f t="shared" si="2"/>
        <v>2000</v>
      </c>
      <c r="D311" s="392">
        <v>45558</v>
      </c>
      <c r="E311" s="196" t="s">
        <v>217</v>
      </c>
      <c r="F311" s="204" t="s">
        <v>64</v>
      </c>
      <c r="G311" s="198"/>
      <c r="H311" s="199"/>
      <c r="I311" s="200"/>
      <c r="J311" s="200"/>
    </row>
    <row r="312" spans="1:10" s="201" customFormat="1" ht="48.75" customHeight="1" x14ac:dyDescent="0.4">
      <c r="A312" s="202">
        <v>66</v>
      </c>
      <c r="B312" s="203">
        <v>150</v>
      </c>
      <c r="C312" s="203">
        <f t="shared" si="2"/>
        <v>9900</v>
      </c>
      <c r="D312" s="395">
        <v>45558</v>
      </c>
      <c r="E312" s="203"/>
      <c r="F312" s="204" t="s">
        <v>63</v>
      </c>
      <c r="G312" s="205"/>
      <c r="H312" s="206"/>
      <c r="I312" s="207"/>
      <c r="J312" s="207"/>
    </row>
    <row r="313" spans="1:10" s="201" customFormat="1" ht="48.75" customHeight="1" x14ac:dyDescent="0.4">
      <c r="A313" s="195">
        <v>1</v>
      </c>
      <c r="B313" s="196">
        <v>1500</v>
      </c>
      <c r="C313" s="196">
        <f t="shared" si="2"/>
        <v>1500</v>
      </c>
      <c r="D313" s="392">
        <v>45558</v>
      </c>
      <c r="E313" s="196" t="s">
        <v>216</v>
      </c>
      <c r="F313" s="204" t="s">
        <v>63</v>
      </c>
      <c r="G313" s="198"/>
      <c r="H313" s="199"/>
      <c r="I313" s="200"/>
      <c r="J313" s="200"/>
    </row>
    <row r="314" spans="1:10" s="201" customFormat="1" ht="48.75" customHeight="1" x14ac:dyDescent="0.4">
      <c r="A314" s="202">
        <v>110</v>
      </c>
      <c r="B314" s="203">
        <v>350</v>
      </c>
      <c r="C314" s="203">
        <f t="shared" si="2"/>
        <v>38500</v>
      </c>
      <c r="D314" s="395">
        <v>45559</v>
      </c>
      <c r="E314" s="203"/>
      <c r="F314" s="204" t="s">
        <v>64</v>
      </c>
      <c r="G314" s="205"/>
      <c r="H314" s="206"/>
      <c r="I314" s="207"/>
      <c r="J314" s="207"/>
    </row>
    <row r="315" spans="1:10" s="201" customFormat="1" ht="48.75" customHeight="1" x14ac:dyDescent="0.4">
      <c r="A315" s="195">
        <v>1</v>
      </c>
      <c r="B315" s="196">
        <v>2500</v>
      </c>
      <c r="C315" s="196">
        <f t="shared" si="2"/>
        <v>2500</v>
      </c>
      <c r="D315" s="392">
        <v>45559</v>
      </c>
      <c r="E315" s="196" t="s">
        <v>217</v>
      </c>
      <c r="F315" s="204" t="s">
        <v>64</v>
      </c>
      <c r="G315" s="198"/>
      <c r="H315" s="199"/>
      <c r="I315" s="200"/>
      <c r="J315" s="200"/>
    </row>
    <row r="316" spans="1:10" s="201" customFormat="1" ht="48.75" customHeight="1" x14ac:dyDescent="0.4">
      <c r="A316" s="202">
        <v>110</v>
      </c>
      <c r="B316" s="203">
        <v>150</v>
      </c>
      <c r="C316" s="203">
        <f t="shared" si="2"/>
        <v>16500</v>
      </c>
      <c r="D316" s="395">
        <v>45559</v>
      </c>
      <c r="E316" s="203"/>
      <c r="F316" s="204" t="s">
        <v>63</v>
      </c>
      <c r="G316" s="205"/>
      <c r="H316" s="206"/>
      <c r="I316" s="207"/>
      <c r="J316" s="207"/>
    </row>
    <row r="317" spans="1:10" s="201" customFormat="1" ht="48.75" customHeight="1" x14ac:dyDescent="0.4">
      <c r="A317" s="195">
        <v>1</v>
      </c>
      <c r="B317" s="196">
        <v>2500</v>
      </c>
      <c r="C317" s="196">
        <f t="shared" si="2"/>
        <v>2500</v>
      </c>
      <c r="D317" s="392">
        <v>45559</v>
      </c>
      <c r="E317" s="196" t="s">
        <v>216</v>
      </c>
      <c r="F317" s="204" t="s">
        <v>63</v>
      </c>
      <c r="G317" s="198"/>
      <c r="H317" s="199"/>
      <c r="I317" s="200"/>
      <c r="J317" s="200"/>
    </row>
    <row r="318" spans="1:10" s="201" customFormat="1" ht="48.75" customHeight="1" x14ac:dyDescent="0.4">
      <c r="A318" s="202">
        <v>154</v>
      </c>
      <c r="B318" s="203">
        <v>350</v>
      </c>
      <c r="C318" s="203">
        <f t="shared" si="2"/>
        <v>53900</v>
      </c>
      <c r="D318" s="395">
        <v>45560</v>
      </c>
      <c r="E318" s="203"/>
      <c r="F318" s="204" t="s">
        <v>64</v>
      </c>
      <c r="G318" s="205"/>
      <c r="H318" s="206"/>
      <c r="I318" s="207"/>
      <c r="J318" s="207"/>
    </row>
    <row r="319" spans="1:10" s="201" customFormat="1" ht="48.75" customHeight="1" x14ac:dyDescent="0.4">
      <c r="A319" s="195">
        <v>1</v>
      </c>
      <c r="B319" s="196">
        <v>3500</v>
      </c>
      <c r="C319" s="196">
        <f t="shared" si="2"/>
        <v>3500</v>
      </c>
      <c r="D319" s="392">
        <v>45560</v>
      </c>
      <c r="E319" s="196" t="s">
        <v>217</v>
      </c>
      <c r="F319" s="204" t="s">
        <v>64</v>
      </c>
      <c r="G319" s="198"/>
      <c r="H319" s="199"/>
      <c r="I319" s="200"/>
      <c r="J319" s="200"/>
    </row>
    <row r="320" spans="1:10" s="201" customFormat="1" ht="48.75" customHeight="1" x14ac:dyDescent="0.4">
      <c r="A320" s="202">
        <v>110</v>
      </c>
      <c r="B320" s="203">
        <v>150</v>
      </c>
      <c r="C320" s="203">
        <f t="shared" si="2"/>
        <v>16500</v>
      </c>
      <c r="D320" s="395">
        <v>45560</v>
      </c>
      <c r="E320" s="203"/>
      <c r="F320" s="204" t="s">
        <v>63</v>
      </c>
      <c r="G320" s="205"/>
      <c r="H320" s="206"/>
      <c r="I320" s="207"/>
      <c r="J320" s="207"/>
    </row>
    <row r="321" spans="1:10" s="201" customFormat="1" ht="48.75" customHeight="1" x14ac:dyDescent="0.4">
      <c r="A321" s="195">
        <v>1</v>
      </c>
      <c r="B321" s="196">
        <v>2500</v>
      </c>
      <c r="C321" s="196">
        <f t="shared" si="2"/>
        <v>2500</v>
      </c>
      <c r="D321" s="392">
        <v>45560</v>
      </c>
      <c r="E321" s="196" t="s">
        <v>216</v>
      </c>
      <c r="F321" s="204" t="s">
        <v>63</v>
      </c>
      <c r="G321" s="198"/>
      <c r="H321" s="199"/>
      <c r="I321" s="200"/>
      <c r="J321" s="200"/>
    </row>
    <row r="322" spans="1:10" s="201" customFormat="1" ht="48.75" customHeight="1" x14ac:dyDescent="0.4">
      <c r="A322" s="202">
        <v>132</v>
      </c>
      <c r="B322" s="203">
        <v>350</v>
      </c>
      <c r="C322" s="203">
        <f t="shared" si="2"/>
        <v>46200</v>
      </c>
      <c r="D322" s="395">
        <v>45561</v>
      </c>
      <c r="E322" s="203"/>
      <c r="F322" s="204" t="s">
        <v>64</v>
      </c>
      <c r="G322" s="205"/>
      <c r="H322" s="206"/>
      <c r="I322" s="207"/>
      <c r="J322" s="207"/>
    </row>
    <row r="323" spans="1:10" s="201" customFormat="1" ht="48.75" customHeight="1" x14ac:dyDescent="0.4">
      <c r="A323" s="195">
        <v>1</v>
      </c>
      <c r="B323" s="196">
        <v>3000</v>
      </c>
      <c r="C323" s="196">
        <f t="shared" si="2"/>
        <v>3000</v>
      </c>
      <c r="D323" s="392">
        <v>45561</v>
      </c>
      <c r="E323" s="196" t="s">
        <v>217</v>
      </c>
      <c r="F323" s="204" t="s">
        <v>64</v>
      </c>
      <c r="G323" s="198"/>
      <c r="H323" s="199"/>
      <c r="I323" s="200"/>
      <c r="J323" s="200"/>
    </row>
    <row r="324" spans="1:10" s="201" customFormat="1" ht="48.75" customHeight="1" x14ac:dyDescent="0.4">
      <c r="A324" s="202">
        <v>110</v>
      </c>
      <c r="B324" s="203">
        <v>150</v>
      </c>
      <c r="C324" s="203">
        <f t="shared" si="2"/>
        <v>16500</v>
      </c>
      <c r="D324" s="395">
        <v>45561</v>
      </c>
      <c r="E324" s="203"/>
      <c r="F324" s="204" t="s">
        <v>63</v>
      </c>
      <c r="G324" s="205"/>
      <c r="H324" s="206"/>
      <c r="I324" s="207"/>
      <c r="J324" s="207"/>
    </row>
    <row r="325" spans="1:10" s="201" customFormat="1" ht="48.75" customHeight="1" x14ac:dyDescent="0.4">
      <c r="A325" s="195">
        <v>1</v>
      </c>
      <c r="B325" s="196">
        <v>2500</v>
      </c>
      <c r="C325" s="196">
        <f t="shared" si="2"/>
        <v>2500</v>
      </c>
      <c r="D325" s="392">
        <v>45561</v>
      </c>
      <c r="E325" s="196" t="s">
        <v>216</v>
      </c>
      <c r="F325" s="204" t="s">
        <v>63</v>
      </c>
      <c r="G325" s="198"/>
      <c r="H325" s="199"/>
      <c r="I325" s="200"/>
      <c r="J325" s="200"/>
    </row>
    <row r="326" spans="1:10" s="201" customFormat="1" ht="48.75" customHeight="1" x14ac:dyDescent="0.4">
      <c r="A326" s="202">
        <v>132</v>
      </c>
      <c r="B326" s="203">
        <v>350</v>
      </c>
      <c r="C326" s="203">
        <f t="shared" si="2"/>
        <v>46200</v>
      </c>
      <c r="D326" s="395" t="s">
        <v>218</v>
      </c>
      <c r="E326" s="203"/>
      <c r="F326" s="204" t="s">
        <v>64</v>
      </c>
      <c r="G326" s="205"/>
      <c r="H326" s="206"/>
      <c r="I326" s="207"/>
      <c r="J326" s="207"/>
    </row>
    <row r="327" spans="1:10" s="201" customFormat="1" ht="48.75" customHeight="1" x14ac:dyDescent="0.4">
      <c r="A327" s="195">
        <v>1</v>
      </c>
      <c r="B327" s="196">
        <v>3000</v>
      </c>
      <c r="C327" s="196">
        <f t="shared" si="2"/>
        <v>3000</v>
      </c>
      <c r="D327" s="392">
        <v>45562</v>
      </c>
      <c r="E327" s="196" t="s">
        <v>217</v>
      </c>
      <c r="F327" s="204" t="s">
        <v>64</v>
      </c>
      <c r="G327" s="198"/>
      <c r="H327" s="199"/>
      <c r="I327" s="200"/>
      <c r="J327" s="200"/>
    </row>
    <row r="328" spans="1:10" s="201" customFormat="1" ht="48.75" customHeight="1" x14ac:dyDescent="0.4">
      <c r="A328" s="202">
        <v>88</v>
      </c>
      <c r="B328" s="203">
        <v>150</v>
      </c>
      <c r="C328" s="203">
        <f t="shared" si="2"/>
        <v>13200</v>
      </c>
      <c r="D328" s="395">
        <v>45562</v>
      </c>
      <c r="E328" s="203"/>
      <c r="F328" s="204" t="s">
        <v>63</v>
      </c>
      <c r="G328" s="205"/>
      <c r="H328" s="206"/>
      <c r="I328" s="207"/>
      <c r="J328" s="207"/>
    </row>
    <row r="329" spans="1:10" s="201" customFormat="1" ht="48.75" customHeight="1" x14ac:dyDescent="0.4">
      <c r="A329" s="195">
        <v>1</v>
      </c>
      <c r="B329" s="196">
        <v>2000</v>
      </c>
      <c r="C329" s="196">
        <f t="shared" si="2"/>
        <v>2000</v>
      </c>
      <c r="D329" s="392">
        <v>45562</v>
      </c>
      <c r="E329" s="196" t="s">
        <v>216</v>
      </c>
      <c r="F329" s="204" t="s">
        <v>63</v>
      </c>
      <c r="G329" s="198"/>
      <c r="H329" s="199"/>
      <c r="I329" s="200"/>
      <c r="J329" s="200"/>
    </row>
    <row r="330" spans="1:10" s="201" customFormat="1" ht="48.75" customHeight="1" x14ac:dyDescent="0.4">
      <c r="A330" s="202">
        <v>44</v>
      </c>
      <c r="B330" s="203">
        <v>150</v>
      </c>
      <c r="C330" s="203">
        <f t="shared" si="2"/>
        <v>6600</v>
      </c>
      <c r="D330" s="395">
        <v>45563</v>
      </c>
      <c r="E330" s="203"/>
      <c r="F330" s="204" t="s">
        <v>63</v>
      </c>
      <c r="G330" s="205"/>
      <c r="H330" s="206"/>
      <c r="I330" s="207"/>
      <c r="J330" s="207"/>
    </row>
    <row r="331" spans="1:10" s="201" customFormat="1" ht="48.75" customHeight="1" x14ac:dyDescent="0.4">
      <c r="A331" s="195">
        <v>1</v>
      </c>
      <c r="B331" s="196">
        <v>1000</v>
      </c>
      <c r="C331" s="196">
        <f t="shared" si="2"/>
        <v>1000</v>
      </c>
      <c r="D331" s="392">
        <v>45563</v>
      </c>
      <c r="E331" s="196" t="s">
        <v>216</v>
      </c>
      <c r="F331" s="204" t="s">
        <v>63</v>
      </c>
      <c r="G331" s="198"/>
      <c r="H331" s="199"/>
      <c r="I331" s="200"/>
      <c r="J331" s="200"/>
    </row>
    <row r="332" spans="1:10" s="201" customFormat="1" ht="48.75" customHeight="1" x14ac:dyDescent="0.4">
      <c r="A332" s="202">
        <v>88</v>
      </c>
      <c r="B332" s="203">
        <v>350</v>
      </c>
      <c r="C332" s="203">
        <f t="shared" si="2"/>
        <v>30800</v>
      </c>
      <c r="D332" s="395">
        <v>45566</v>
      </c>
      <c r="E332" s="203"/>
      <c r="F332" s="204" t="s">
        <v>64</v>
      </c>
      <c r="G332" s="205"/>
      <c r="H332" s="206"/>
      <c r="I332" s="207"/>
      <c r="J332" s="207"/>
    </row>
    <row r="333" spans="1:10" s="201" customFormat="1" ht="48.75" customHeight="1" x14ac:dyDescent="0.4">
      <c r="A333" s="195">
        <v>1</v>
      </c>
      <c r="B333" s="196">
        <v>2000</v>
      </c>
      <c r="C333" s="196">
        <f t="shared" si="2"/>
        <v>2000</v>
      </c>
      <c r="D333" s="392">
        <v>45566</v>
      </c>
      <c r="E333" s="196" t="s">
        <v>217</v>
      </c>
      <c r="F333" s="204" t="s">
        <v>64</v>
      </c>
      <c r="G333" s="198"/>
      <c r="H333" s="199"/>
      <c r="I333" s="200"/>
      <c r="J333" s="200"/>
    </row>
    <row r="334" spans="1:10" s="201" customFormat="1" ht="48.75" customHeight="1" x14ac:dyDescent="0.4">
      <c r="A334" s="202">
        <v>44</v>
      </c>
      <c r="B334" s="203">
        <v>350</v>
      </c>
      <c r="C334" s="203">
        <f t="shared" si="2"/>
        <v>15400</v>
      </c>
      <c r="D334" s="395">
        <v>45570</v>
      </c>
      <c r="E334" s="203"/>
      <c r="F334" s="204" t="s">
        <v>64</v>
      </c>
      <c r="G334" s="205"/>
      <c r="H334" s="206"/>
      <c r="I334" s="207"/>
      <c r="J334" s="207"/>
    </row>
    <row r="335" spans="1:10" s="201" customFormat="1" ht="48.75" customHeight="1" x14ac:dyDescent="0.4">
      <c r="A335" s="195">
        <v>1</v>
      </c>
      <c r="B335" s="196">
        <v>1000</v>
      </c>
      <c r="C335" s="196">
        <f t="shared" si="2"/>
        <v>1000</v>
      </c>
      <c r="D335" s="392">
        <v>45570</v>
      </c>
      <c r="E335" s="196" t="s">
        <v>217</v>
      </c>
      <c r="F335" s="204" t="s">
        <v>64</v>
      </c>
      <c r="G335" s="198"/>
      <c r="H335" s="199"/>
      <c r="I335" s="200"/>
      <c r="J335" s="200"/>
    </row>
    <row r="336" spans="1:10" s="201" customFormat="1" ht="48.75" customHeight="1" x14ac:dyDescent="0.4">
      <c r="A336" s="202">
        <v>44</v>
      </c>
      <c r="B336" s="203">
        <v>350</v>
      </c>
      <c r="C336" s="203">
        <f t="shared" si="2"/>
        <v>15400</v>
      </c>
      <c r="D336" s="395">
        <v>45574</v>
      </c>
      <c r="E336" s="203"/>
      <c r="F336" s="204" t="s">
        <v>64</v>
      </c>
      <c r="G336" s="205"/>
      <c r="H336" s="206"/>
      <c r="I336" s="207"/>
      <c r="J336" s="207"/>
    </row>
    <row r="337" spans="1:10" s="201" customFormat="1" ht="48.75" customHeight="1" x14ac:dyDescent="0.4">
      <c r="A337" s="195">
        <v>1</v>
      </c>
      <c r="B337" s="196">
        <v>1000</v>
      </c>
      <c r="C337" s="196">
        <f t="shared" si="2"/>
        <v>1000</v>
      </c>
      <c r="D337" s="392">
        <v>45574</v>
      </c>
      <c r="E337" s="196" t="s">
        <v>217</v>
      </c>
      <c r="F337" s="204" t="s">
        <v>64</v>
      </c>
      <c r="G337" s="198"/>
      <c r="H337" s="199"/>
      <c r="I337" s="200"/>
      <c r="J337" s="200"/>
    </row>
    <row r="338" spans="1:10" s="201" customFormat="1" ht="48.75" customHeight="1" x14ac:dyDescent="0.4">
      <c r="A338" s="202">
        <v>66</v>
      </c>
      <c r="B338" s="203">
        <v>350</v>
      </c>
      <c r="C338" s="203">
        <f t="shared" si="2"/>
        <v>23100</v>
      </c>
      <c r="D338" s="395">
        <v>45576</v>
      </c>
      <c r="E338" s="203"/>
      <c r="F338" s="204" t="s">
        <v>64</v>
      </c>
      <c r="G338" s="205"/>
      <c r="H338" s="206"/>
      <c r="I338" s="207"/>
      <c r="J338" s="207"/>
    </row>
    <row r="339" spans="1:10" s="201" customFormat="1" ht="48.75" customHeight="1" x14ac:dyDescent="0.4">
      <c r="A339" s="195">
        <v>1</v>
      </c>
      <c r="B339" s="196">
        <v>1500</v>
      </c>
      <c r="C339" s="196">
        <f t="shared" si="2"/>
        <v>1500</v>
      </c>
      <c r="D339" s="392">
        <v>45576</v>
      </c>
      <c r="E339" s="196" t="s">
        <v>217</v>
      </c>
      <c r="F339" s="204" t="s">
        <v>64</v>
      </c>
      <c r="G339" s="198"/>
      <c r="H339" s="199"/>
      <c r="I339" s="200"/>
      <c r="J339" s="200"/>
    </row>
    <row r="340" spans="1:10" s="201" customFormat="1" ht="48.75" customHeight="1" x14ac:dyDescent="0.4">
      <c r="A340" s="202">
        <v>44</v>
      </c>
      <c r="B340" s="203">
        <v>130</v>
      </c>
      <c r="C340" s="203">
        <f t="shared" si="2"/>
        <v>5720</v>
      </c>
      <c r="D340" s="395">
        <v>45585</v>
      </c>
      <c r="E340" s="203"/>
      <c r="F340" s="204" t="s">
        <v>63</v>
      </c>
      <c r="G340" s="205"/>
      <c r="H340" s="206"/>
      <c r="I340" s="207"/>
      <c r="J340" s="207"/>
    </row>
    <row r="341" spans="1:10" s="201" customFormat="1" ht="48.75" customHeight="1" x14ac:dyDescent="0.4">
      <c r="A341" s="195">
        <v>1</v>
      </c>
      <c r="B341" s="196">
        <v>1000</v>
      </c>
      <c r="C341" s="196">
        <f t="shared" si="2"/>
        <v>1000</v>
      </c>
      <c r="D341" s="392">
        <v>45585</v>
      </c>
      <c r="E341" s="196" t="s">
        <v>216</v>
      </c>
      <c r="F341" s="204" t="s">
        <v>63</v>
      </c>
      <c r="G341" s="198"/>
      <c r="H341" s="199"/>
      <c r="I341" s="200"/>
      <c r="J341" s="200"/>
    </row>
    <row r="342" spans="1:10" s="201" customFormat="1" ht="48.75" customHeight="1" x14ac:dyDescent="0.4">
      <c r="A342" s="202">
        <v>66</v>
      </c>
      <c r="B342" s="203">
        <v>350</v>
      </c>
      <c r="C342" s="203">
        <f t="shared" si="2"/>
        <v>23100</v>
      </c>
      <c r="D342" s="395">
        <v>45588</v>
      </c>
      <c r="E342" s="203"/>
      <c r="F342" s="204" t="s">
        <v>64</v>
      </c>
      <c r="G342" s="205"/>
      <c r="H342" s="206"/>
      <c r="I342" s="207"/>
      <c r="J342" s="207"/>
    </row>
    <row r="343" spans="1:10" s="201" customFormat="1" ht="48.75" customHeight="1" x14ac:dyDescent="0.4">
      <c r="A343" s="195">
        <v>88</v>
      </c>
      <c r="B343" s="196">
        <v>400</v>
      </c>
      <c r="C343" s="196">
        <f t="shared" si="2"/>
        <v>35200</v>
      </c>
      <c r="D343" s="392">
        <v>45592</v>
      </c>
      <c r="E343" s="196"/>
      <c r="F343" s="204" t="s">
        <v>64</v>
      </c>
      <c r="G343" s="198"/>
      <c r="H343" s="199"/>
      <c r="I343" s="200"/>
      <c r="J343" s="200"/>
    </row>
    <row r="344" spans="1:10" s="201" customFormat="1" ht="48.75" customHeight="1" x14ac:dyDescent="0.4">
      <c r="A344" s="202">
        <v>1</v>
      </c>
      <c r="B344" s="203">
        <v>2000</v>
      </c>
      <c r="C344" s="203">
        <f t="shared" si="2"/>
        <v>2000</v>
      </c>
      <c r="D344" s="395">
        <v>45592</v>
      </c>
      <c r="E344" s="203" t="s">
        <v>217</v>
      </c>
      <c r="F344" s="204" t="s">
        <v>64</v>
      </c>
      <c r="G344" s="205"/>
      <c r="H344" s="206"/>
      <c r="I344" s="207"/>
      <c r="J344" s="207"/>
    </row>
    <row r="345" spans="1:10" s="201" customFormat="1" ht="48.75" customHeight="1" x14ac:dyDescent="0.4">
      <c r="A345" s="195">
        <v>44</v>
      </c>
      <c r="B345" s="196">
        <v>400</v>
      </c>
      <c r="C345" s="196">
        <f t="shared" si="2"/>
        <v>17600</v>
      </c>
      <c r="D345" s="392">
        <v>45593</v>
      </c>
      <c r="E345" s="196"/>
      <c r="F345" s="204" t="s">
        <v>64</v>
      </c>
      <c r="G345" s="198"/>
      <c r="H345" s="199"/>
      <c r="I345" s="200"/>
      <c r="J345" s="200"/>
    </row>
    <row r="346" spans="1:10" s="201" customFormat="1" ht="48.75" customHeight="1" x14ac:dyDescent="0.4">
      <c r="A346" s="202">
        <v>1</v>
      </c>
      <c r="B346" s="203">
        <v>1000</v>
      </c>
      <c r="C346" s="203">
        <f t="shared" si="2"/>
        <v>1000</v>
      </c>
      <c r="D346" s="395">
        <v>45593</v>
      </c>
      <c r="E346" s="203" t="s">
        <v>217</v>
      </c>
      <c r="F346" s="204" t="s">
        <v>64</v>
      </c>
      <c r="G346" s="205"/>
      <c r="H346" s="206"/>
      <c r="I346" s="207"/>
      <c r="J346" s="207"/>
    </row>
    <row r="347" spans="1:10" s="201" customFormat="1" ht="48.75" customHeight="1" x14ac:dyDescent="0.4">
      <c r="A347" s="195">
        <v>60</v>
      </c>
      <c r="B347" s="196">
        <v>400</v>
      </c>
      <c r="C347" s="196">
        <f t="shared" si="2"/>
        <v>24000</v>
      </c>
      <c r="D347" s="392">
        <v>45595</v>
      </c>
      <c r="E347" s="196"/>
      <c r="F347" s="204" t="s">
        <v>64</v>
      </c>
      <c r="G347" s="198"/>
      <c r="H347" s="199"/>
      <c r="I347" s="200"/>
      <c r="J347" s="200"/>
    </row>
    <row r="348" spans="1:10" s="201" customFormat="1" ht="48.75" customHeight="1" x14ac:dyDescent="0.4">
      <c r="A348" s="202">
        <v>1</v>
      </c>
      <c r="B348" s="203">
        <v>1500</v>
      </c>
      <c r="C348" s="203">
        <f t="shared" si="2"/>
        <v>1500</v>
      </c>
      <c r="D348" s="395">
        <v>45595</v>
      </c>
      <c r="E348" s="203" t="s">
        <v>217</v>
      </c>
      <c r="F348" s="204" t="s">
        <v>64</v>
      </c>
      <c r="G348" s="205"/>
      <c r="H348" s="206"/>
      <c r="I348" s="207"/>
      <c r="J348" s="207"/>
    </row>
    <row r="349" spans="1:10" s="201" customFormat="1" ht="48.75" customHeight="1" x14ac:dyDescent="0.4">
      <c r="A349" s="195">
        <v>44</v>
      </c>
      <c r="B349" s="196">
        <v>160</v>
      </c>
      <c r="C349" s="196">
        <f t="shared" si="2"/>
        <v>7040</v>
      </c>
      <c r="D349" s="392">
        <v>45596</v>
      </c>
      <c r="E349" s="196"/>
      <c r="F349" s="204" t="s">
        <v>63</v>
      </c>
      <c r="G349" s="198"/>
      <c r="H349" s="199"/>
      <c r="I349" s="200"/>
      <c r="J349" s="200"/>
    </row>
    <row r="350" spans="1:10" s="201" customFormat="1" ht="48.75" customHeight="1" x14ac:dyDescent="0.4">
      <c r="A350" s="202">
        <v>1</v>
      </c>
      <c r="B350" s="203">
        <v>1000</v>
      </c>
      <c r="C350" s="203">
        <f t="shared" si="2"/>
        <v>1000</v>
      </c>
      <c r="D350" s="395">
        <v>45596</v>
      </c>
      <c r="E350" s="203" t="s">
        <v>216</v>
      </c>
      <c r="F350" s="204" t="s">
        <v>63</v>
      </c>
      <c r="G350" s="205"/>
      <c r="H350" s="206"/>
      <c r="I350" s="207"/>
      <c r="J350" s="207"/>
    </row>
    <row r="351" spans="1:10" s="201" customFormat="1" ht="48.75" customHeight="1" x14ac:dyDescent="0.4">
      <c r="A351" s="202">
        <v>154</v>
      </c>
      <c r="B351" s="203">
        <v>160</v>
      </c>
      <c r="C351" s="203">
        <f t="shared" si="2"/>
        <v>24640</v>
      </c>
      <c r="D351" s="395">
        <v>45603</v>
      </c>
      <c r="E351" s="203"/>
      <c r="F351" s="204" t="s">
        <v>63</v>
      </c>
      <c r="G351" s="205"/>
      <c r="H351" s="206"/>
      <c r="I351" s="207"/>
      <c r="J351" s="207"/>
    </row>
    <row r="352" spans="1:10" s="201" customFormat="1" ht="48.75" customHeight="1" x14ac:dyDescent="0.4">
      <c r="A352" s="195">
        <v>1</v>
      </c>
      <c r="B352" s="196">
        <v>3500</v>
      </c>
      <c r="C352" s="196">
        <f t="shared" si="2"/>
        <v>3500</v>
      </c>
      <c r="D352" s="392">
        <v>45603</v>
      </c>
      <c r="E352" s="196" t="s">
        <v>216</v>
      </c>
      <c r="F352" s="204" t="s">
        <v>63</v>
      </c>
      <c r="G352" s="198"/>
      <c r="H352" s="199"/>
      <c r="I352" s="200"/>
      <c r="J352" s="200"/>
    </row>
    <row r="353" spans="1:10" s="201" customFormat="1" ht="48.75" customHeight="1" x14ac:dyDescent="0.4">
      <c r="A353" s="202">
        <v>66</v>
      </c>
      <c r="B353" s="203">
        <v>160</v>
      </c>
      <c r="C353" s="203">
        <f t="shared" si="2"/>
        <v>10560</v>
      </c>
      <c r="D353" s="395">
        <v>45606</v>
      </c>
      <c r="E353" s="203"/>
      <c r="F353" s="204" t="s">
        <v>63</v>
      </c>
      <c r="G353" s="205"/>
      <c r="H353" s="206"/>
      <c r="I353" s="207"/>
      <c r="J353" s="207"/>
    </row>
    <row r="354" spans="1:10" s="201" customFormat="1" ht="48.75" customHeight="1" x14ac:dyDescent="0.4">
      <c r="A354" s="195">
        <v>1</v>
      </c>
      <c r="B354" s="196">
        <v>1500</v>
      </c>
      <c r="C354" s="196">
        <f t="shared" si="2"/>
        <v>1500</v>
      </c>
      <c r="D354" s="392">
        <v>45606</v>
      </c>
      <c r="E354" s="196" t="s">
        <v>216</v>
      </c>
      <c r="F354" s="204" t="s">
        <v>63</v>
      </c>
      <c r="G354" s="198"/>
      <c r="H354" s="199"/>
      <c r="I354" s="200"/>
      <c r="J354" s="200"/>
    </row>
    <row r="355" spans="1:10" s="201" customFormat="1" ht="48.75" customHeight="1" x14ac:dyDescent="0.4">
      <c r="A355" s="202">
        <v>120</v>
      </c>
      <c r="B355" s="203">
        <v>400</v>
      </c>
      <c r="C355" s="203">
        <f t="shared" si="2"/>
        <v>48000</v>
      </c>
      <c r="D355" s="395">
        <v>45606</v>
      </c>
      <c r="E355" s="203"/>
      <c r="F355" s="204" t="s">
        <v>64</v>
      </c>
      <c r="G355" s="205"/>
      <c r="H355" s="206"/>
      <c r="I355" s="207"/>
      <c r="J355" s="207"/>
    </row>
    <row r="356" spans="1:10" s="201" customFormat="1" ht="48.75" customHeight="1" x14ac:dyDescent="0.4">
      <c r="A356" s="195">
        <v>1</v>
      </c>
      <c r="B356" s="196">
        <v>2500</v>
      </c>
      <c r="C356" s="196">
        <f t="shared" si="2"/>
        <v>2500</v>
      </c>
      <c r="D356" s="392">
        <v>45606</v>
      </c>
      <c r="E356" s="196" t="s">
        <v>217</v>
      </c>
      <c r="F356" s="204" t="s">
        <v>64</v>
      </c>
      <c r="G356" s="198"/>
      <c r="H356" s="199"/>
      <c r="I356" s="200"/>
      <c r="J356" s="200"/>
    </row>
    <row r="357" spans="1:10" s="201" customFormat="1" ht="48.75" customHeight="1" x14ac:dyDescent="0.4">
      <c r="A357" s="202">
        <v>132</v>
      </c>
      <c r="B357" s="203">
        <v>400</v>
      </c>
      <c r="C357" s="203">
        <f t="shared" si="2"/>
        <v>52800</v>
      </c>
      <c r="D357" s="395">
        <v>45607</v>
      </c>
      <c r="E357" s="203"/>
      <c r="F357" s="204" t="s">
        <v>64</v>
      </c>
      <c r="G357" s="205"/>
      <c r="H357" s="206"/>
      <c r="I357" s="207"/>
      <c r="J357" s="207"/>
    </row>
    <row r="358" spans="1:10" s="201" customFormat="1" ht="48.75" customHeight="1" x14ac:dyDescent="0.4">
      <c r="A358" s="195">
        <v>1</v>
      </c>
      <c r="B358" s="196">
        <v>3000</v>
      </c>
      <c r="C358" s="196">
        <f t="shared" si="2"/>
        <v>3000</v>
      </c>
      <c r="D358" s="392">
        <v>45607</v>
      </c>
      <c r="E358" s="196" t="s">
        <v>217</v>
      </c>
      <c r="F358" s="204" t="s">
        <v>64</v>
      </c>
      <c r="G358" s="198"/>
      <c r="H358" s="199"/>
      <c r="I358" s="200"/>
      <c r="J358" s="200"/>
    </row>
    <row r="359" spans="1:10" s="201" customFormat="1" ht="48.75" customHeight="1" x14ac:dyDescent="0.4">
      <c r="A359" s="202">
        <v>110</v>
      </c>
      <c r="B359" s="203">
        <v>160</v>
      </c>
      <c r="C359" s="203">
        <f t="shared" si="2"/>
        <v>17600</v>
      </c>
      <c r="D359" s="395">
        <v>45607</v>
      </c>
      <c r="E359" s="203"/>
      <c r="F359" s="204" t="s">
        <v>63</v>
      </c>
      <c r="G359" s="205"/>
      <c r="H359" s="206"/>
      <c r="I359" s="207"/>
      <c r="J359" s="207"/>
    </row>
    <row r="360" spans="1:10" s="201" customFormat="1" ht="48.75" customHeight="1" x14ac:dyDescent="0.4">
      <c r="A360" s="195">
        <v>1</v>
      </c>
      <c r="B360" s="196">
        <v>2500</v>
      </c>
      <c r="C360" s="196">
        <f t="shared" si="2"/>
        <v>2500</v>
      </c>
      <c r="D360" s="392">
        <v>45607</v>
      </c>
      <c r="E360" s="196" t="s">
        <v>216</v>
      </c>
      <c r="F360" s="204" t="s">
        <v>63</v>
      </c>
      <c r="G360" s="198"/>
      <c r="H360" s="199"/>
      <c r="I360" s="200"/>
      <c r="J360" s="200"/>
    </row>
    <row r="361" spans="1:10" s="201" customFormat="1" ht="48.75" customHeight="1" x14ac:dyDescent="0.4">
      <c r="A361" s="202">
        <v>154</v>
      </c>
      <c r="B361" s="203">
        <v>400</v>
      </c>
      <c r="C361" s="203">
        <f t="shared" si="2"/>
        <v>61600</v>
      </c>
      <c r="D361" s="395">
        <v>45608</v>
      </c>
      <c r="E361" s="203"/>
      <c r="F361" s="204" t="s">
        <v>64</v>
      </c>
      <c r="G361" s="205"/>
      <c r="H361" s="206"/>
      <c r="I361" s="207"/>
      <c r="J361" s="207"/>
    </row>
    <row r="362" spans="1:10" s="201" customFormat="1" ht="48.75" customHeight="1" x14ac:dyDescent="0.4">
      <c r="A362" s="195">
        <v>1</v>
      </c>
      <c r="B362" s="196">
        <v>3500</v>
      </c>
      <c r="C362" s="196">
        <f t="shared" si="2"/>
        <v>3500</v>
      </c>
      <c r="D362" s="392">
        <v>45608</v>
      </c>
      <c r="E362" s="196" t="s">
        <v>217</v>
      </c>
      <c r="F362" s="204" t="s">
        <v>64</v>
      </c>
      <c r="G362" s="198"/>
      <c r="H362" s="199"/>
      <c r="I362" s="200"/>
      <c r="J362" s="200"/>
    </row>
    <row r="363" spans="1:10" s="201" customFormat="1" ht="48.75" customHeight="1" x14ac:dyDescent="0.4">
      <c r="A363" s="202">
        <v>110</v>
      </c>
      <c r="B363" s="203">
        <v>160</v>
      </c>
      <c r="C363" s="203">
        <f t="shared" si="2"/>
        <v>17600</v>
      </c>
      <c r="D363" s="395">
        <v>45608</v>
      </c>
      <c r="E363" s="203"/>
      <c r="F363" s="204" t="s">
        <v>63</v>
      </c>
      <c r="G363" s="205"/>
      <c r="H363" s="206"/>
      <c r="I363" s="207"/>
      <c r="J363" s="207"/>
    </row>
    <row r="364" spans="1:10" s="201" customFormat="1" ht="48.75" customHeight="1" x14ac:dyDescent="0.4">
      <c r="A364" s="195">
        <v>1</v>
      </c>
      <c r="B364" s="196">
        <v>2500</v>
      </c>
      <c r="C364" s="196">
        <f t="shared" si="2"/>
        <v>2500</v>
      </c>
      <c r="D364" s="392">
        <v>45608</v>
      </c>
      <c r="E364" s="196" t="s">
        <v>216</v>
      </c>
      <c r="F364" s="204" t="s">
        <v>63</v>
      </c>
      <c r="G364" s="198"/>
      <c r="H364" s="199"/>
      <c r="I364" s="200"/>
      <c r="J364" s="200"/>
    </row>
    <row r="365" spans="1:10" s="201" customFormat="1" ht="48.75" customHeight="1" x14ac:dyDescent="0.4">
      <c r="A365" s="202">
        <v>44</v>
      </c>
      <c r="B365" s="203">
        <v>400</v>
      </c>
      <c r="C365" s="203">
        <f t="shared" si="2"/>
        <v>17600</v>
      </c>
      <c r="D365" s="395">
        <v>45610</v>
      </c>
      <c r="E365" s="203"/>
      <c r="F365" s="204" t="s">
        <v>64</v>
      </c>
      <c r="G365" s="205"/>
      <c r="H365" s="206"/>
      <c r="I365" s="207"/>
      <c r="J365" s="207"/>
    </row>
    <row r="366" spans="1:10" s="201" customFormat="1" ht="48.75" customHeight="1" x14ac:dyDescent="0.4">
      <c r="A366" s="195">
        <v>1</v>
      </c>
      <c r="B366" s="196">
        <v>1000</v>
      </c>
      <c r="C366" s="196">
        <f t="shared" si="2"/>
        <v>1000</v>
      </c>
      <c r="D366" s="392">
        <v>45610</v>
      </c>
      <c r="E366" s="196" t="s">
        <v>217</v>
      </c>
      <c r="F366" s="204" t="s">
        <v>64</v>
      </c>
      <c r="G366" s="198"/>
      <c r="H366" s="199"/>
      <c r="I366" s="200"/>
      <c r="J366" s="200"/>
    </row>
    <row r="367" spans="1:10" s="201" customFormat="1" ht="48.75" customHeight="1" x14ac:dyDescent="0.4">
      <c r="A367" s="202">
        <v>132</v>
      </c>
      <c r="B367" s="203">
        <v>160</v>
      </c>
      <c r="C367" s="203">
        <f t="shared" si="2"/>
        <v>21120</v>
      </c>
      <c r="D367" s="395">
        <v>45610</v>
      </c>
      <c r="E367" s="203"/>
      <c r="F367" s="204" t="s">
        <v>63</v>
      </c>
      <c r="G367" s="205"/>
      <c r="H367" s="206"/>
      <c r="I367" s="207"/>
      <c r="J367" s="207"/>
    </row>
    <row r="368" spans="1:10" s="201" customFormat="1" ht="48.75" customHeight="1" x14ac:dyDescent="0.4">
      <c r="A368" s="195">
        <v>1</v>
      </c>
      <c r="B368" s="196">
        <v>3000</v>
      </c>
      <c r="C368" s="196">
        <f t="shared" si="2"/>
        <v>3000</v>
      </c>
      <c r="D368" s="392">
        <v>45610</v>
      </c>
      <c r="E368" s="196" t="s">
        <v>216</v>
      </c>
      <c r="F368" s="204" t="s">
        <v>63</v>
      </c>
      <c r="G368" s="198"/>
      <c r="H368" s="199"/>
      <c r="I368" s="200"/>
      <c r="J368" s="200"/>
    </row>
    <row r="369" spans="1:10" s="201" customFormat="1" ht="48.75" customHeight="1" x14ac:dyDescent="0.4">
      <c r="A369" s="202">
        <v>110</v>
      </c>
      <c r="B369" s="203">
        <v>400</v>
      </c>
      <c r="C369" s="203">
        <f t="shared" si="2"/>
        <v>44000</v>
      </c>
      <c r="D369" s="395">
        <v>45611</v>
      </c>
      <c r="E369" s="203"/>
      <c r="F369" s="204" t="s">
        <v>64</v>
      </c>
      <c r="G369" s="205"/>
      <c r="H369" s="206"/>
      <c r="I369" s="207"/>
      <c r="J369" s="207"/>
    </row>
    <row r="370" spans="1:10" s="201" customFormat="1" ht="48.75" customHeight="1" x14ac:dyDescent="0.4">
      <c r="A370" s="195">
        <v>1</v>
      </c>
      <c r="B370" s="196">
        <v>2500</v>
      </c>
      <c r="C370" s="196">
        <f t="shared" si="2"/>
        <v>2500</v>
      </c>
      <c r="D370" s="392">
        <v>45611</v>
      </c>
      <c r="E370" s="196" t="s">
        <v>217</v>
      </c>
      <c r="F370" s="204" t="s">
        <v>64</v>
      </c>
      <c r="G370" s="198"/>
      <c r="H370" s="199"/>
      <c r="I370" s="200"/>
      <c r="J370" s="200"/>
    </row>
    <row r="371" spans="1:10" s="201" customFormat="1" ht="48.75" customHeight="1" x14ac:dyDescent="0.4">
      <c r="A371" s="202">
        <v>66</v>
      </c>
      <c r="B371" s="203">
        <v>160</v>
      </c>
      <c r="C371" s="203">
        <f t="shared" si="2"/>
        <v>10560</v>
      </c>
      <c r="D371" s="395">
        <v>45611</v>
      </c>
      <c r="E371" s="203"/>
      <c r="F371" s="204" t="s">
        <v>63</v>
      </c>
      <c r="G371" s="205"/>
      <c r="H371" s="206"/>
      <c r="I371" s="207"/>
      <c r="J371" s="207"/>
    </row>
    <row r="372" spans="1:10" s="201" customFormat="1" ht="48.75" customHeight="1" x14ac:dyDescent="0.4">
      <c r="A372" s="195">
        <v>1</v>
      </c>
      <c r="B372" s="196">
        <v>1500</v>
      </c>
      <c r="C372" s="196">
        <f t="shared" si="2"/>
        <v>1500</v>
      </c>
      <c r="D372" s="392">
        <v>45611</v>
      </c>
      <c r="E372" s="196" t="s">
        <v>216</v>
      </c>
      <c r="F372" s="204" t="s">
        <v>63</v>
      </c>
      <c r="G372" s="198"/>
      <c r="H372" s="199"/>
      <c r="I372" s="200"/>
      <c r="J372" s="200"/>
    </row>
    <row r="373" spans="1:10" s="201" customFormat="1" ht="48.75" customHeight="1" x14ac:dyDescent="0.4">
      <c r="A373" s="202">
        <v>132</v>
      </c>
      <c r="B373" s="203">
        <v>400</v>
      </c>
      <c r="C373" s="196">
        <f t="shared" si="2"/>
        <v>52800</v>
      </c>
      <c r="D373" s="395">
        <v>45613</v>
      </c>
      <c r="E373" s="203"/>
      <c r="F373" s="204" t="s">
        <v>64</v>
      </c>
      <c r="G373" s="205"/>
      <c r="H373" s="206"/>
      <c r="I373" s="207"/>
      <c r="J373" s="207"/>
    </row>
    <row r="374" spans="1:10" s="201" customFormat="1" ht="48.75" customHeight="1" x14ac:dyDescent="0.4">
      <c r="A374" s="195">
        <v>1</v>
      </c>
      <c r="B374" s="196">
        <v>3000</v>
      </c>
      <c r="C374" s="196">
        <f t="shared" ref="C374" si="4">A374*B374</f>
        <v>3000</v>
      </c>
      <c r="D374" s="392">
        <v>45613</v>
      </c>
      <c r="E374" s="196" t="s">
        <v>217</v>
      </c>
      <c r="F374" s="204" t="s">
        <v>64</v>
      </c>
      <c r="G374" s="198"/>
      <c r="H374" s="199"/>
      <c r="I374" s="200"/>
      <c r="J374" s="200"/>
    </row>
    <row r="375" spans="1:10" s="201" customFormat="1" ht="48.75" customHeight="1" x14ac:dyDescent="0.4">
      <c r="A375" s="202">
        <v>44</v>
      </c>
      <c r="B375" s="203">
        <v>160</v>
      </c>
      <c r="C375" s="196">
        <f t="shared" si="2"/>
        <v>7040</v>
      </c>
      <c r="D375" s="395">
        <v>45613</v>
      </c>
      <c r="E375" s="203"/>
      <c r="F375" s="204" t="s">
        <v>63</v>
      </c>
      <c r="G375" s="205"/>
      <c r="H375" s="206"/>
      <c r="I375" s="207"/>
      <c r="J375" s="207"/>
    </row>
    <row r="376" spans="1:10" s="201" customFormat="1" ht="48.75" customHeight="1" x14ac:dyDescent="0.4">
      <c r="A376" s="195">
        <v>1</v>
      </c>
      <c r="B376" s="196">
        <v>1000</v>
      </c>
      <c r="C376" s="196">
        <f t="shared" ref="C376:C445" si="5">A376*B376</f>
        <v>1000</v>
      </c>
      <c r="D376" s="392">
        <v>45613</v>
      </c>
      <c r="E376" s="196" t="s">
        <v>216</v>
      </c>
      <c r="F376" s="204" t="s">
        <v>63</v>
      </c>
      <c r="G376" s="198"/>
      <c r="H376" s="199"/>
      <c r="I376" s="200"/>
      <c r="J376" s="200"/>
    </row>
    <row r="377" spans="1:10" s="201" customFormat="1" ht="48.75" customHeight="1" x14ac:dyDescent="0.4">
      <c r="A377" s="202">
        <v>22</v>
      </c>
      <c r="B377" s="203">
        <v>160</v>
      </c>
      <c r="C377" s="196">
        <f t="shared" si="5"/>
        <v>3520</v>
      </c>
      <c r="D377" s="395">
        <v>45614</v>
      </c>
      <c r="E377" s="203"/>
      <c r="F377" s="204" t="s">
        <v>63</v>
      </c>
      <c r="G377" s="205"/>
      <c r="H377" s="206"/>
      <c r="I377" s="207"/>
      <c r="J377" s="207"/>
    </row>
    <row r="378" spans="1:10" s="201" customFormat="1" ht="48.75" customHeight="1" x14ac:dyDescent="0.4">
      <c r="A378" s="195">
        <v>1</v>
      </c>
      <c r="B378" s="196">
        <v>300</v>
      </c>
      <c r="C378" s="196">
        <f t="shared" si="5"/>
        <v>300</v>
      </c>
      <c r="D378" s="392">
        <v>45614</v>
      </c>
      <c r="E378" s="196" t="s">
        <v>216</v>
      </c>
      <c r="F378" s="204" t="s">
        <v>63</v>
      </c>
      <c r="G378" s="198"/>
      <c r="H378" s="199"/>
      <c r="I378" s="200"/>
      <c r="J378" s="200"/>
    </row>
    <row r="379" spans="1:10" s="201" customFormat="1" ht="48.75" customHeight="1" x14ac:dyDescent="0.4">
      <c r="A379" s="202">
        <v>110</v>
      </c>
      <c r="B379" s="203">
        <v>400</v>
      </c>
      <c r="C379" s="196">
        <f t="shared" si="5"/>
        <v>44000</v>
      </c>
      <c r="D379" s="395">
        <v>45615</v>
      </c>
      <c r="E379" s="203"/>
      <c r="F379" s="204" t="s">
        <v>64</v>
      </c>
      <c r="G379" s="205"/>
      <c r="H379" s="206"/>
      <c r="I379" s="207"/>
      <c r="J379" s="207"/>
    </row>
    <row r="380" spans="1:10" s="201" customFormat="1" ht="48.75" customHeight="1" x14ac:dyDescent="0.4">
      <c r="A380" s="195">
        <v>1</v>
      </c>
      <c r="B380" s="196">
        <v>2500</v>
      </c>
      <c r="C380" s="196">
        <f t="shared" si="5"/>
        <v>2500</v>
      </c>
      <c r="D380" s="392">
        <v>45615</v>
      </c>
      <c r="E380" s="196" t="s">
        <v>217</v>
      </c>
      <c r="F380" s="204" t="s">
        <v>64</v>
      </c>
      <c r="G380" s="198"/>
      <c r="H380" s="199"/>
      <c r="I380" s="200"/>
      <c r="J380" s="200"/>
    </row>
    <row r="381" spans="1:10" s="201" customFormat="1" ht="48.75" customHeight="1" x14ac:dyDescent="0.4">
      <c r="A381" s="202">
        <v>44</v>
      </c>
      <c r="B381" s="203">
        <v>160</v>
      </c>
      <c r="C381" s="196">
        <f t="shared" si="5"/>
        <v>7040</v>
      </c>
      <c r="D381" s="395">
        <v>45615</v>
      </c>
      <c r="E381" s="203"/>
      <c r="F381" s="204" t="s">
        <v>63</v>
      </c>
      <c r="G381" s="205"/>
      <c r="H381" s="206"/>
      <c r="I381" s="207"/>
      <c r="J381" s="207"/>
    </row>
    <row r="382" spans="1:10" s="201" customFormat="1" ht="48.75" customHeight="1" x14ac:dyDescent="0.4">
      <c r="A382" s="195">
        <v>1</v>
      </c>
      <c r="B382" s="196">
        <v>1000</v>
      </c>
      <c r="C382" s="196">
        <f t="shared" si="5"/>
        <v>1000</v>
      </c>
      <c r="D382" s="392">
        <v>45615</v>
      </c>
      <c r="E382" s="196" t="s">
        <v>216</v>
      </c>
      <c r="F382" s="204" t="s">
        <v>63</v>
      </c>
      <c r="G382" s="198"/>
      <c r="H382" s="199"/>
      <c r="I382" s="200"/>
      <c r="J382" s="200"/>
    </row>
    <row r="383" spans="1:10" s="201" customFormat="1" ht="48.75" customHeight="1" x14ac:dyDescent="0.4">
      <c r="A383" s="202">
        <v>66</v>
      </c>
      <c r="B383" s="203">
        <v>400</v>
      </c>
      <c r="C383" s="196">
        <f t="shared" si="5"/>
        <v>26400</v>
      </c>
      <c r="D383" s="395">
        <v>45616</v>
      </c>
      <c r="E383" s="203"/>
      <c r="F383" s="204" t="s">
        <v>64</v>
      </c>
      <c r="G383" s="205"/>
      <c r="H383" s="206"/>
      <c r="I383" s="207"/>
      <c r="J383" s="207"/>
    </row>
    <row r="384" spans="1:10" s="201" customFormat="1" ht="48.75" customHeight="1" x14ac:dyDescent="0.4">
      <c r="A384" s="195">
        <v>1</v>
      </c>
      <c r="B384" s="196">
        <v>1500</v>
      </c>
      <c r="C384" s="196">
        <f t="shared" si="5"/>
        <v>1500</v>
      </c>
      <c r="D384" s="392">
        <v>45616</v>
      </c>
      <c r="E384" s="196" t="s">
        <v>217</v>
      </c>
      <c r="F384" s="204" t="s">
        <v>64</v>
      </c>
      <c r="G384" s="198"/>
      <c r="H384" s="199"/>
      <c r="I384" s="200"/>
      <c r="J384" s="200"/>
    </row>
    <row r="385" spans="1:10" s="201" customFormat="1" ht="48.75" customHeight="1" x14ac:dyDescent="0.4">
      <c r="A385" s="202">
        <v>132</v>
      </c>
      <c r="B385" s="203">
        <v>400</v>
      </c>
      <c r="C385" s="196">
        <f t="shared" si="5"/>
        <v>52800</v>
      </c>
      <c r="D385" s="395">
        <v>45617</v>
      </c>
      <c r="E385" s="203"/>
      <c r="F385" s="204" t="s">
        <v>64</v>
      </c>
      <c r="G385" s="205"/>
      <c r="H385" s="206"/>
      <c r="I385" s="207"/>
      <c r="J385" s="207"/>
    </row>
    <row r="386" spans="1:10" s="201" customFormat="1" ht="48.75" customHeight="1" x14ac:dyDescent="0.4">
      <c r="A386" s="195">
        <v>1</v>
      </c>
      <c r="B386" s="196">
        <v>3000</v>
      </c>
      <c r="C386" s="196">
        <f t="shared" si="5"/>
        <v>3000</v>
      </c>
      <c r="D386" s="392">
        <v>45617</v>
      </c>
      <c r="E386" s="196" t="s">
        <v>217</v>
      </c>
      <c r="F386" s="204" t="s">
        <v>64</v>
      </c>
      <c r="G386" s="198"/>
      <c r="H386" s="199"/>
      <c r="I386" s="200"/>
      <c r="J386" s="200"/>
    </row>
    <row r="387" spans="1:10" s="201" customFormat="1" ht="48.75" customHeight="1" x14ac:dyDescent="0.4">
      <c r="A387" s="202">
        <v>110</v>
      </c>
      <c r="B387" s="203">
        <v>160</v>
      </c>
      <c r="C387" s="196">
        <f t="shared" si="5"/>
        <v>17600</v>
      </c>
      <c r="D387" s="395">
        <v>45617</v>
      </c>
      <c r="E387" s="203"/>
      <c r="F387" s="204" t="s">
        <v>63</v>
      </c>
      <c r="G387" s="205"/>
      <c r="H387" s="206"/>
      <c r="I387" s="207"/>
      <c r="J387" s="207"/>
    </row>
    <row r="388" spans="1:10" s="201" customFormat="1" ht="48.75" customHeight="1" x14ac:dyDescent="0.4">
      <c r="A388" s="195">
        <v>1</v>
      </c>
      <c r="B388" s="196">
        <v>2500</v>
      </c>
      <c r="C388" s="196">
        <f t="shared" si="5"/>
        <v>2500</v>
      </c>
      <c r="D388" s="392">
        <v>45617</v>
      </c>
      <c r="E388" s="196" t="s">
        <v>216</v>
      </c>
      <c r="F388" s="204" t="s">
        <v>63</v>
      </c>
      <c r="G388" s="198"/>
      <c r="H388" s="199"/>
      <c r="I388" s="200"/>
      <c r="J388" s="200"/>
    </row>
    <row r="389" spans="1:10" s="201" customFormat="1" ht="48.75" customHeight="1" x14ac:dyDescent="0.4">
      <c r="A389" s="202">
        <v>110</v>
      </c>
      <c r="B389" s="203">
        <v>400</v>
      </c>
      <c r="C389" s="196">
        <f t="shared" si="5"/>
        <v>44000</v>
      </c>
      <c r="D389" s="395">
        <v>45637</v>
      </c>
      <c r="E389" s="203"/>
      <c r="F389" s="204" t="s">
        <v>64</v>
      </c>
      <c r="G389" s="205"/>
      <c r="H389" s="206"/>
      <c r="I389" s="207"/>
      <c r="J389" s="207"/>
    </row>
    <row r="390" spans="1:10" s="201" customFormat="1" ht="48.75" customHeight="1" x14ac:dyDescent="0.4">
      <c r="A390" s="195">
        <v>1</v>
      </c>
      <c r="B390" s="196">
        <v>2500</v>
      </c>
      <c r="C390" s="196">
        <f t="shared" si="5"/>
        <v>2500</v>
      </c>
      <c r="D390" s="392">
        <v>45637</v>
      </c>
      <c r="E390" s="196" t="s">
        <v>217</v>
      </c>
      <c r="F390" s="204" t="s">
        <v>64</v>
      </c>
      <c r="G390" s="198"/>
      <c r="H390" s="199"/>
      <c r="I390" s="200"/>
      <c r="J390" s="200"/>
    </row>
    <row r="391" spans="1:10" s="201" customFormat="1" ht="48.75" customHeight="1" x14ac:dyDescent="0.4">
      <c r="A391" s="202">
        <v>82</v>
      </c>
      <c r="B391" s="203">
        <v>160</v>
      </c>
      <c r="C391" s="196">
        <f t="shared" si="5"/>
        <v>13120</v>
      </c>
      <c r="D391" s="395">
        <v>45637</v>
      </c>
      <c r="E391" s="203"/>
      <c r="F391" s="204" t="s">
        <v>63</v>
      </c>
      <c r="G391" s="205"/>
      <c r="H391" s="206"/>
      <c r="I391" s="207"/>
      <c r="J391" s="207"/>
    </row>
    <row r="392" spans="1:10" s="201" customFormat="1" ht="48.75" customHeight="1" x14ac:dyDescent="0.4">
      <c r="A392" s="195">
        <v>1</v>
      </c>
      <c r="B392" s="196">
        <v>2000</v>
      </c>
      <c r="C392" s="196">
        <f t="shared" si="5"/>
        <v>2000</v>
      </c>
      <c r="D392" s="392">
        <v>45637</v>
      </c>
      <c r="E392" s="196" t="s">
        <v>216</v>
      </c>
      <c r="F392" s="204" t="s">
        <v>63</v>
      </c>
      <c r="G392" s="198"/>
      <c r="H392" s="199"/>
      <c r="I392" s="200"/>
      <c r="J392" s="200"/>
    </row>
    <row r="393" spans="1:10" s="201" customFormat="1" ht="48.75" customHeight="1" x14ac:dyDescent="0.4">
      <c r="A393" s="202">
        <v>86</v>
      </c>
      <c r="B393" s="203">
        <v>400</v>
      </c>
      <c r="C393" s="196">
        <f t="shared" si="5"/>
        <v>34400</v>
      </c>
      <c r="D393" s="395">
        <v>45639</v>
      </c>
      <c r="E393" s="203"/>
      <c r="F393" s="204" t="s">
        <v>64</v>
      </c>
      <c r="G393" s="205"/>
      <c r="H393" s="206"/>
      <c r="I393" s="207"/>
      <c r="J393" s="207"/>
    </row>
    <row r="394" spans="1:10" s="201" customFormat="1" ht="48.75" customHeight="1" x14ac:dyDescent="0.4">
      <c r="A394" s="195">
        <v>1</v>
      </c>
      <c r="B394" s="196">
        <v>3000</v>
      </c>
      <c r="C394" s="196">
        <f t="shared" si="5"/>
        <v>3000</v>
      </c>
      <c r="D394" s="392">
        <v>45639</v>
      </c>
      <c r="E394" s="196" t="s">
        <v>217</v>
      </c>
      <c r="F394" s="204" t="s">
        <v>64</v>
      </c>
      <c r="G394" s="198"/>
      <c r="H394" s="199"/>
      <c r="I394" s="200"/>
      <c r="J394" s="200"/>
    </row>
    <row r="395" spans="1:10" s="201" customFormat="1" ht="48.75" customHeight="1" x14ac:dyDescent="0.4">
      <c r="A395" s="202">
        <v>44</v>
      </c>
      <c r="B395" s="203">
        <v>160</v>
      </c>
      <c r="C395" s="196">
        <f t="shared" si="5"/>
        <v>7040</v>
      </c>
      <c r="D395" s="395">
        <v>45639</v>
      </c>
      <c r="E395" s="203"/>
      <c r="F395" s="204" t="s">
        <v>63</v>
      </c>
      <c r="G395" s="205"/>
      <c r="H395" s="206"/>
      <c r="I395" s="207"/>
      <c r="J395" s="207"/>
    </row>
    <row r="396" spans="1:10" s="201" customFormat="1" ht="48.75" customHeight="1" x14ac:dyDescent="0.4">
      <c r="A396" s="195">
        <v>1</v>
      </c>
      <c r="B396" s="196">
        <v>1000</v>
      </c>
      <c r="C396" s="196">
        <f t="shared" si="5"/>
        <v>1000</v>
      </c>
      <c r="D396" s="392">
        <v>45639</v>
      </c>
      <c r="E396" s="196" t="s">
        <v>216</v>
      </c>
      <c r="F396" s="204" t="s">
        <v>63</v>
      </c>
      <c r="G396" s="198"/>
      <c r="H396" s="199"/>
      <c r="I396" s="200"/>
      <c r="J396" s="200"/>
    </row>
    <row r="397" spans="1:10" s="201" customFormat="1" ht="48.75" customHeight="1" x14ac:dyDescent="0.4">
      <c r="A397" s="202">
        <v>66</v>
      </c>
      <c r="B397" s="203">
        <v>400</v>
      </c>
      <c r="C397" s="196">
        <f t="shared" si="5"/>
        <v>26400</v>
      </c>
      <c r="D397" s="395">
        <v>45640</v>
      </c>
      <c r="E397" s="203"/>
      <c r="F397" s="204" t="s">
        <v>64</v>
      </c>
      <c r="G397" s="205"/>
      <c r="H397" s="206"/>
      <c r="I397" s="207"/>
      <c r="J397" s="207"/>
    </row>
    <row r="398" spans="1:10" s="201" customFormat="1" ht="48.75" customHeight="1" x14ac:dyDescent="0.4">
      <c r="A398" s="195">
        <v>1</v>
      </c>
      <c r="B398" s="196">
        <v>1500</v>
      </c>
      <c r="C398" s="196">
        <f t="shared" si="5"/>
        <v>1500</v>
      </c>
      <c r="D398" s="392">
        <v>45640</v>
      </c>
      <c r="E398" s="196" t="s">
        <v>217</v>
      </c>
      <c r="F398" s="204" t="s">
        <v>64</v>
      </c>
      <c r="G398" s="198"/>
      <c r="H398" s="199"/>
      <c r="I398" s="200"/>
      <c r="J398" s="200"/>
    </row>
    <row r="399" spans="1:10" s="201" customFormat="1" ht="48.75" customHeight="1" x14ac:dyDescent="0.4">
      <c r="A399" s="202">
        <v>66</v>
      </c>
      <c r="B399" s="203">
        <v>160</v>
      </c>
      <c r="C399" s="196">
        <f t="shared" si="5"/>
        <v>10560</v>
      </c>
      <c r="D399" s="395">
        <v>45640</v>
      </c>
      <c r="E399" s="203"/>
      <c r="F399" s="204" t="s">
        <v>63</v>
      </c>
      <c r="G399" s="205"/>
      <c r="H399" s="206"/>
      <c r="I399" s="207"/>
      <c r="J399" s="207"/>
    </row>
    <row r="400" spans="1:10" s="201" customFormat="1" ht="48.75" customHeight="1" x14ac:dyDescent="0.4">
      <c r="A400" s="195">
        <v>1</v>
      </c>
      <c r="B400" s="196">
        <v>1500</v>
      </c>
      <c r="C400" s="196">
        <f t="shared" si="5"/>
        <v>1500</v>
      </c>
      <c r="D400" s="392">
        <v>45640</v>
      </c>
      <c r="E400" s="196" t="s">
        <v>216</v>
      </c>
      <c r="F400" s="204" t="s">
        <v>63</v>
      </c>
      <c r="G400" s="198"/>
      <c r="H400" s="199"/>
      <c r="I400" s="200"/>
      <c r="J400" s="200"/>
    </row>
    <row r="401" spans="1:10" s="201" customFormat="1" ht="48.75" customHeight="1" x14ac:dyDescent="0.4">
      <c r="A401" s="202">
        <v>88</v>
      </c>
      <c r="B401" s="203">
        <v>400</v>
      </c>
      <c r="C401" s="196">
        <f t="shared" si="5"/>
        <v>35200</v>
      </c>
      <c r="D401" s="395">
        <v>45641</v>
      </c>
      <c r="E401" s="203"/>
      <c r="F401" s="204" t="s">
        <v>64</v>
      </c>
      <c r="G401" s="205"/>
      <c r="H401" s="206"/>
      <c r="I401" s="207"/>
      <c r="J401" s="207"/>
    </row>
    <row r="402" spans="1:10" s="201" customFormat="1" ht="48.75" customHeight="1" x14ac:dyDescent="0.4">
      <c r="A402" s="195">
        <v>1</v>
      </c>
      <c r="B402" s="196">
        <v>2000</v>
      </c>
      <c r="C402" s="196">
        <f t="shared" si="5"/>
        <v>2000</v>
      </c>
      <c r="D402" s="392">
        <v>45641</v>
      </c>
      <c r="E402" s="196" t="s">
        <v>217</v>
      </c>
      <c r="F402" s="204" t="s">
        <v>64</v>
      </c>
      <c r="G402" s="198"/>
      <c r="H402" s="199"/>
      <c r="I402" s="200"/>
      <c r="J402" s="200"/>
    </row>
    <row r="403" spans="1:10" s="201" customFormat="1" ht="48.75" customHeight="1" x14ac:dyDescent="0.4">
      <c r="A403" s="202">
        <v>66</v>
      </c>
      <c r="B403" s="203">
        <v>160</v>
      </c>
      <c r="C403" s="196">
        <f t="shared" si="5"/>
        <v>10560</v>
      </c>
      <c r="D403" s="395">
        <v>45641</v>
      </c>
      <c r="E403" s="203"/>
      <c r="F403" s="204" t="s">
        <v>63</v>
      </c>
      <c r="G403" s="205"/>
      <c r="H403" s="206"/>
      <c r="I403" s="207"/>
      <c r="J403" s="207"/>
    </row>
    <row r="404" spans="1:10" s="201" customFormat="1" ht="48.75" customHeight="1" x14ac:dyDescent="0.4">
      <c r="A404" s="195">
        <v>1</v>
      </c>
      <c r="B404" s="196">
        <v>1500</v>
      </c>
      <c r="C404" s="196">
        <f t="shared" si="5"/>
        <v>1500</v>
      </c>
      <c r="D404" s="392">
        <v>45641</v>
      </c>
      <c r="E404" s="196" t="s">
        <v>216</v>
      </c>
      <c r="F404" s="204" t="s">
        <v>63</v>
      </c>
      <c r="G404" s="198"/>
      <c r="H404" s="199"/>
      <c r="I404" s="200"/>
      <c r="J404" s="200"/>
    </row>
    <row r="405" spans="1:10" s="201" customFormat="1" ht="48.75" customHeight="1" x14ac:dyDescent="0.4">
      <c r="A405" s="202">
        <v>110</v>
      </c>
      <c r="B405" s="203">
        <v>400</v>
      </c>
      <c r="C405" s="196">
        <f t="shared" si="5"/>
        <v>44000</v>
      </c>
      <c r="D405" s="395">
        <v>45644</v>
      </c>
      <c r="E405" s="203"/>
      <c r="F405" s="204" t="s">
        <v>64</v>
      </c>
      <c r="G405" s="205"/>
      <c r="H405" s="206"/>
      <c r="I405" s="207"/>
      <c r="J405" s="207"/>
    </row>
    <row r="406" spans="1:10" s="201" customFormat="1" ht="48.75" customHeight="1" x14ac:dyDescent="0.4">
      <c r="A406" s="195">
        <v>1</v>
      </c>
      <c r="B406" s="196">
        <v>2500</v>
      </c>
      <c r="C406" s="196">
        <f t="shared" si="5"/>
        <v>2500</v>
      </c>
      <c r="D406" s="392">
        <v>45644</v>
      </c>
      <c r="E406" s="196" t="s">
        <v>217</v>
      </c>
      <c r="F406" s="204" t="s">
        <v>64</v>
      </c>
      <c r="G406" s="198"/>
      <c r="H406" s="199"/>
      <c r="I406" s="200"/>
      <c r="J406" s="200"/>
    </row>
    <row r="407" spans="1:10" s="201" customFormat="1" ht="48.75" customHeight="1" x14ac:dyDescent="0.4">
      <c r="A407" s="202">
        <v>66</v>
      </c>
      <c r="B407" s="203">
        <v>160</v>
      </c>
      <c r="C407" s="196">
        <f t="shared" si="5"/>
        <v>10560</v>
      </c>
      <c r="D407" s="395">
        <v>45644</v>
      </c>
      <c r="E407" s="203"/>
      <c r="F407" s="204" t="s">
        <v>63</v>
      </c>
      <c r="G407" s="205"/>
      <c r="H407" s="206"/>
      <c r="I407" s="207"/>
      <c r="J407" s="207"/>
    </row>
    <row r="408" spans="1:10" s="201" customFormat="1" ht="48.75" customHeight="1" x14ac:dyDescent="0.4">
      <c r="A408" s="195">
        <v>1</v>
      </c>
      <c r="B408" s="196">
        <v>1500</v>
      </c>
      <c r="C408" s="196">
        <f t="shared" si="5"/>
        <v>1500</v>
      </c>
      <c r="D408" s="392">
        <v>45644</v>
      </c>
      <c r="E408" s="196" t="s">
        <v>216</v>
      </c>
      <c r="F408" s="204" t="s">
        <v>63</v>
      </c>
      <c r="G408" s="198"/>
      <c r="H408" s="199"/>
      <c r="I408" s="200"/>
      <c r="J408" s="200"/>
    </row>
    <row r="409" spans="1:10" s="201" customFormat="1" ht="48.75" customHeight="1" x14ac:dyDescent="0.4">
      <c r="A409" s="202">
        <v>110</v>
      </c>
      <c r="B409" s="203">
        <v>400</v>
      </c>
      <c r="C409" s="196">
        <f t="shared" si="5"/>
        <v>44000</v>
      </c>
      <c r="D409" s="395">
        <v>45647</v>
      </c>
      <c r="E409" s="203"/>
      <c r="F409" s="204" t="s">
        <v>64</v>
      </c>
      <c r="G409" s="205"/>
      <c r="H409" s="206"/>
      <c r="I409" s="207"/>
      <c r="J409" s="207"/>
    </row>
    <row r="410" spans="1:10" s="201" customFormat="1" ht="48.75" customHeight="1" x14ac:dyDescent="0.4">
      <c r="A410" s="195">
        <v>1</v>
      </c>
      <c r="B410" s="196">
        <v>2500</v>
      </c>
      <c r="C410" s="196">
        <f t="shared" si="5"/>
        <v>2500</v>
      </c>
      <c r="D410" s="392">
        <v>45647</v>
      </c>
      <c r="E410" s="196" t="s">
        <v>217</v>
      </c>
      <c r="F410" s="196" t="s">
        <v>64</v>
      </c>
      <c r="G410" s="198"/>
      <c r="H410" s="199"/>
      <c r="I410" s="200"/>
      <c r="J410" s="200"/>
    </row>
    <row r="411" spans="1:10" s="201" customFormat="1" ht="48.75" customHeight="1" x14ac:dyDescent="0.4">
      <c r="A411" s="202">
        <v>44</v>
      </c>
      <c r="B411" s="203">
        <v>160</v>
      </c>
      <c r="C411" s="196">
        <f t="shared" si="5"/>
        <v>7040</v>
      </c>
      <c r="D411" s="395">
        <v>45647</v>
      </c>
      <c r="E411" s="203"/>
      <c r="F411" s="204" t="s">
        <v>63</v>
      </c>
      <c r="G411" s="205"/>
      <c r="H411" s="206"/>
      <c r="I411" s="207"/>
      <c r="J411" s="207"/>
    </row>
    <row r="412" spans="1:10" s="201" customFormat="1" ht="48.75" customHeight="1" x14ac:dyDescent="0.4">
      <c r="A412" s="195">
        <v>1</v>
      </c>
      <c r="B412" s="196">
        <v>1000</v>
      </c>
      <c r="C412" s="196">
        <f t="shared" si="5"/>
        <v>1000</v>
      </c>
      <c r="D412" s="392">
        <v>45647</v>
      </c>
      <c r="E412" s="196" t="s">
        <v>216</v>
      </c>
      <c r="F412" s="196" t="s">
        <v>63</v>
      </c>
      <c r="G412" s="198"/>
      <c r="H412" s="199"/>
      <c r="I412" s="200"/>
      <c r="J412" s="200"/>
    </row>
    <row r="413" spans="1:10" s="201" customFormat="1" ht="48.75" customHeight="1" x14ac:dyDescent="0.4">
      <c r="A413" s="202">
        <v>88</v>
      </c>
      <c r="B413" s="203">
        <v>400</v>
      </c>
      <c r="C413" s="196">
        <f t="shared" si="5"/>
        <v>35200</v>
      </c>
      <c r="D413" s="395">
        <v>45648</v>
      </c>
      <c r="E413" s="203"/>
      <c r="F413" s="204" t="s">
        <v>64</v>
      </c>
      <c r="G413" s="205"/>
      <c r="H413" s="206"/>
      <c r="I413" s="207"/>
      <c r="J413" s="207"/>
    </row>
    <row r="414" spans="1:10" s="201" customFormat="1" ht="48.75" customHeight="1" x14ac:dyDescent="0.4">
      <c r="A414" s="195">
        <v>1</v>
      </c>
      <c r="B414" s="196">
        <v>2000</v>
      </c>
      <c r="C414" s="196">
        <f t="shared" si="5"/>
        <v>2000</v>
      </c>
      <c r="D414" s="392">
        <v>45648</v>
      </c>
      <c r="E414" s="196" t="s">
        <v>217</v>
      </c>
      <c r="F414" s="196" t="s">
        <v>64</v>
      </c>
      <c r="G414" s="198"/>
      <c r="H414" s="199"/>
      <c r="I414" s="200"/>
      <c r="J414" s="200"/>
    </row>
    <row r="415" spans="1:10" s="201" customFormat="1" ht="48.75" customHeight="1" x14ac:dyDescent="0.4">
      <c r="A415" s="202">
        <v>66</v>
      </c>
      <c r="B415" s="203">
        <v>160</v>
      </c>
      <c r="C415" s="196">
        <f t="shared" si="5"/>
        <v>10560</v>
      </c>
      <c r="D415" s="395">
        <v>45648</v>
      </c>
      <c r="E415" s="203"/>
      <c r="F415" s="204" t="s">
        <v>63</v>
      </c>
      <c r="G415" s="205"/>
      <c r="H415" s="206"/>
      <c r="I415" s="207"/>
      <c r="J415" s="207"/>
    </row>
    <row r="416" spans="1:10" s="201" customFormat="1" ht="48.75" customHeight="1" x14ac:dyDescent="0.4">
      <c r="A416" s="195">
        <v>1</v>
      </c>
      <c r="B416" s="196">
        <v>1500</v>
      </c>
      <c r="C416" s="196">
        <f t="shared" si="5"/>
        <v>1500</v>
      </c>
      <c r="D416" s="392">
        <v>45648</v>
      </c>
      <c r="E416" s="196" t="s">
        <v>216</v>
      </c>
      <c r="F416" s="196" t="s">
        <v>63</v>
      </c>
      <c r="G416" s="198"/>
      <c r="H416" s="199"/>
      <c r="I416" s="200"/>
      <c r="J416" s="200"/>
    </row>
    <row r="417" spans="1:10" s="201" customFormat="1" ht="48.75" customHeight="1" x14ac:dyDescent="0.4">
      <c r="A417" s="202">
        <v>110</v>
      </c>
      <c r="B417" s="203">
        <v>400</v>
      </c>
      <c r="C417" s="196">
        <f t="shared" si="5"/>
        <v>44000</v>
      </c>
      <c r="D417" s="395">
        <v>45649</v>
      </c>
      <c r="E417" s="203"/>
      <c r="F417" s="204" t="s">
        <v>64</v>
      </c>
      <c r="G417" s="205"/>
      <c r="H417" s="206"/>
      <c r="I417" s="207"/>
      <c r="J417" s="207"/>
    </row>
    <row r="418" spans="1:10" s="201" customFormat="1" ht="48.75" customHeight="1" x14ac:dyDescent="0.4">
      <c r="A418" s="195">
        <v>1</v>
      </c>
      <c r="B418" s="196">
        <v>2500</v>
      </c>
      <c r="C418" s="196">
        <f t="shared" si="5"/>
        <v>2500</v>
      </c>
      <c r="D418" s="392">
        <v>45649</v>
      </c>
      <c r="E418" s="196" t="s">
        <v>217</v>
      </c>
      <c r="F418" s="196" t="s">
        <v>64</v>
      </c>
      <c r="G418" s="198"/>
      <c r="H418" s="199"/>
      <c r="I418" s="200"/>
      <c r="J418" s="200"/>
    </row>
    <row r="419" spans="1:10" s="201" customFormat="1" ht="48.75" customHeight="1" x14ac:dyDescent="0.4">
      <c r="A419" s="202">
        <v>88</v>
      </c>
      <c r="B419" s="203">
        <v>160</v>
      </c>
      <c r="C419" s="196">
        <f t="shared" si="5"/>
        <v>14080</v>
      </c>
      <c r="D419" s="395">
        <v>45649</v>
      </c>
      <c r="E419" s="203"/>
      <c r="F419" s="204" t="s">
        <v>63</v>
      </c>
      <c r="G419" s="205"/>
      <c r="H419" s="206"/>
      <c r="I419" s="207"/>
      <c r="J419" s="207"/>
    </row>
    <row r="420" spans="1:10" s="201" customFormat="1" ht="48.75" customHeight="1" x14ac:dyDescent="0.4">
      <c r="A420" s="195">
        <v>1</v>
      </c>
      <c r="B420" s="196">
        <v>2000</v>
      </c>
      <c r="C420" s="196">
        <f t="shared" si="5"/>
        <v>2000</v>
      </c>
      <c r="D420" s="392">
        <v>45649</v>
      </c>
      <c r="E420" s="196" t="s">
        <v>216</v>
      </c>
      <c r="F420" s="196" t="s">
        <v>63</v>
      </c>
      <c r="G420" s="198"/>
      <c r="H420" s="199"/>
      <c r="I420" s="200"/>
      <c r="J420" s="200"/>
    </row>
    <row r="421" spans="1:10" s="201" customFormat="1" ht="48.75" customHeight="1" x14ac:dyDescent="0.4">
      <c r="A421" s="202">
        <v>1</v>
      </c>
      <c r="B421" s="203">
        <v>6300</v>
      </c>
      <c r="C421" s="196">
        <f t="shared" si="5"/>
        <v>6300</v>
      </c>
      <c r="D421" s="395">
        <v>45654</v>
      </c>
      <c r="E421" s="203" t="s">
        <v>245</v>
      </c>
      <c r="F421" s="204" t="s">
        <v>220</v>
      </c>
      <c r="G421" s="205"/>
      <c r="H421" s="206"/>
      <c r="I421" s="207"/>
      <c r="J421" s="207"/>
    </row>
    <row r="422" spans="1:10" s="201" customFormat="1" ht="48.75" customHeight="1" x14ac:dyDescent="0.4">
      <c r="A422" s="195">
        <v>110</v>
      </c>
      <c r="B422" s="196">
        <v>400</v>
      </c>
      <c r="C422" s="196">
        <f t="shared" si="5"/>
        <v>44000</v>
      </c>
      <c r="D422" s="392">
        <v>45651</v>
      </c>
      <c r="E422" s="196"/>
      <c r="F422" s="196" t="s">
        <v>64</v>
      </c>
      <c r="G422" s="198"/>
      <c r="H422" s="199"/>
      <c r="I422" s="200"/>
      <c r="J422" s="200"/>
    </row>
    <row r="423" spans="1:10" s="201" customFormat="1" ht="48.75" customHeight="1" x14ac:dyDescent="0.4">
      <c r="A423" s="202">
        <v>1</v>
      </c>
      <c r="B423" s="203">
        <v>2500</v>
      </c>
      <c r="C423" s="196">
        <f t="shared" si="5"/>
        <v>2500</v>
      </c>
      <c r="D423" s="395">
        <v>45651</v>
      </c>
      <c r="E423" s="203" t="s">
        <v>217</v>
      </c>
      <c r="F423" s="204" t="s">
        <v>64</v>
      </c>
      <c r="G423" s="205"/>
      <c r="H423" s="206"/>
      <c r="I423" s="207"/>
      <c r="J423" s="207"/>
    </row>
    <row r="424" spans="1:10" s="201" customFormat="1" ht="48.75" customHeight="1" x14ac:dyDescent="0.4">
      <c r="A424" s="195">
        <v>22</v>
      </c>
      <c r="B424" s="196">
        <v>160</v>
      </c>
      <c r="C424" s="196">
        <f t="shared" si="5"/>
        <v>3520</v>
      </c>
      <c r="D424" s="392">
        <v>45651</v>
      </c>
      <c r="E424" s="196"/>
      <c r="F424" s="196" t="s">
        <v>63</v>
      </c>
      <c r="G424" s="198"/>
      <c r="H424" s="199"/>
      <c r="I424" s="200"/>
      <c r="J424" s="200"/>
    </row>
    <row r="425" spans="1:10" s="201" customFormat="1" ht="48.75" customHeight="1" x14ac:dyDescent="0.4">
      <c r="A425" s="202">
        <v>1</v>
      </c>
      <c r="B425" s="203">
        <v>500</v>
      </c>
      <c r="C425" s="196">
        <f t="shared" si="5"/>
        <v>500</v>
      </c>
      <c r="D425" s="395">
        <v>45651</v>
      </c>
      <c r="E425" s="203" t="s">
        <v>216</v>
      </c>
      <c r="F425" s="204" t="s">
        <v>63</v>
      </c>
      <c r="G425" s="205"/>
      <c r="H425" s="206"/>
      <c r="I425" s="207"/>
      <c r="J425" s="207"/>
    </row>
    <row r="426" spans="1:10" s="201" customFormat="1" ht="48.75" customHeight="1" x14ac:dyDescent="0.4">
      <c r="A426" s="195">
        <v>66</v>
      </c>
      <c r="B426" s="196">
        <v>400</v>
      </c>
      <c r="C426" s="196">
        <f t="shared" si="5"/>
        <v>26400</v>
      </c>
      <c r="D426" s="392">
        <v>45658</v>
      </c>
      <c r="E426" s="196"/>
      <c r="F426" s="196" t="s">
        <v>64</v>
      </c>
      <c r="G426" s="198"/>
      <c r="H426" s="199"/>
      <c r="I426" s="200"/>
      <c r="J426" s="200"/>
    </row>
    <row r="427" spans="1:10" s="201" customFormat="1" ht="48.75" customHeight="1" x14ac:dyDescent="0.4">
      <c r="A427" s="202">
        <v>1</v>
      </c>
      <c r="B427" s="203">
        <v>1500</v>
      </c>
      <c r="C427" s="196">
        <f t="shared" si="5"/>
        <v>1500</v>
      </c>
      <c r="D427" s="395">
        <v>45658</v>
      </c>
      <c r="E427" s="203" t="s">
        <v>217</v>
      </c>
      <c r="F427" s="204" t="s">
        <v>64</v>
      </c>
      <c r="G427" s="205"/>
      <c r="H427" s="206"/>
      <c r="I427" s="207"/>
      <c r="J427" s="207"/>
    </row>
    <row r="428" spans="1:10" s="201" customFormat="1" ht="48.75" customHeight="1" x14ac:dyDescent="0.4">
      <c r="A428" s="195">
        <v>66</v>
      </c>
      <c r="B428" s="196">
        <v>160</v>
      </c>
      <c r="C428" s="196">
        <f t="shared" si="5"/>
        <v>10560</v>
      </c>
      <c r="D428" s="392">
        <v>45658</v>
      </c>
      <c r="E428" s="196"/>
      <c r="F428" s="196" t="s">
        <v>119</v>
      </c>
      <c r="G428" s="198"/>
      <c r="H428" s="199"/>
      <c r="I428" s="200"/>
      <c r="J428" s="200"/>
    </row>
    <row r="429" spans="1:10" s="201" customFormat="1" ht="48.75" customHeight="1" x14ac:dyDescent="0.4">
      <c r="A429" s="202">
        <v>1</v>
      </c>
      <c r="B429" s="203">
        <v>1500</v>
      </c>
      <c r="C429" s="196">
        <f t="shared" si="5"/>
        <v>1500</v>
      </c>
      <c r="D429" s="395">
        <v>45658</v>
      </c>
      <c r="E429" s="203" t="s">
        <v>216</v>
      </c>
      <c r="F429" s="204" t="s">
        <v>63</v>
      </c>
      <c r="G429" s="205">
        <v>100000</v>
      </c>
      <c r="H429" s="206">
        <v>4967</v>
      </c>
      <c r="I429" s="207">
        <v>45659</v>
      </c>
      <c r="J429" s="207">
        <v>45659</v>
      </c>
    </row>
    <row r="430" spans="1:10" s="201" customFormat="1" ht="48.75" customHeight="1" x14ac:dyDescent="0.4">
      <c r="A430" s="195">
        <v>110</v>
      </c>
      <c r="B430" s="196">
        <v>400</v>
      </c>
      <c r="C430" s="196">
        <f t="shared" si="5"/>
        <v>44000</v>
      </c>
      <c r="D430" s="392">
        <v>45664</v>
      </c>
      <c r="E430" s="196"/>
      <c r="F430" s="196" t="s">
        <v>64</v>
      </c>
      <c r="G430" s="198">
        <v>15000</v>
      </c>
      <c r="H430" s="199">
        <v>5007</v>
      </c>
      <c r="I430" s="200">
        <v>45665</v>
      </c>
      <c r="J430" s="200">
        <v>45665</v>
      </c>
    </row>
    <row r="431" spans="1:10" s="201" customFormat="1" ht="48.75" customHeight="1" x14ac:dyDescent="0.4">
      <c r="A431" s="202">
        <v>1</v>
      </c>
      <c r="B431" s="203">
        <v>2500</v>
      </c>
      <c r="C431" s="196">
        <f t="shared" si="5"/>
        <v>2500</v>
      </c>
      <c r="D431" s="395">
        <v>45664</v>
      </c>
      <c r="E431" s="203" t="s">
        <v>217</v>
      </c>
      <c r="F431" s="204" t="s">
        <v>64</v>
      </c>
      <c r="G431" s="205"/>
      <c r="H431" s="206"/>
      <c r="I431" s="207"/>
      <c r="J431" s="207"/>
    </row>
    <row r="432" spans="1:10" s="201" customFormat="1" ht="48.75" customHeight="1" x14ac:dyDescent="0.4">
      <c r="A432" s="195">
        <v>66</v>
      </c>
      <c r="B432" s="196">
        <v>160</v>
      </c>
      <c r="C432" s="196">
        <f t="shared" si="5"/>
        <v>10560</v>
      </c>
      <c r="D432" s="392">
        <v>45664</v>
      </c>
      <c r="E432" s="196"/>
      <c r="F432" s="196" t="s">
        <v>63</v>
      </c>
      <c r="G432" s="198"/>
      <c r="H432" s="199"/>
      <c r="I432" s="200"/>
      <c r="J432" s="200"/>
    </row>
    <row r="433" spans="1:10" s="201" customFormat="1" ht="48.75" customHeight="1" x14ac:dyDescent="0.4">
      <c r="A433" s="202">
        <v>1</v>
      </c>
      <c r="B433" s="203">
        <v>1500</v>
      </c>
      <c r="C433" s="196">
        <f t="shared" si="5"/>
        <v>1500</v>
      </c>
      <c r="D433" s="395">
        <v>45664</v>
      </c>
      <c r="E433" s="203" t="s">
        <v>216</v>
      </c>
      <c r="F433" s="204"/>
      <c r="G433" s="205"/>
      <c r="H433" s="206"/>
      <c r="I433" s="207"/>
      <c r="J433" s="207"/>
    </row>
    <row r="434" spans="1:10" s="201" customFormat="1" ht="48.75" customHeight="1" x14ac:dyDescent="0.4">
      <c r="A434" s="195">
        <v>132</v>
      </c>
      <c r="B434" s="196">
        <v>400</v>
      </c>
      <c r="C434" s="196">
        <f t="shared" si="5"/>
        <v>52800</v>
      </c>
      <c r="D434" s="392">
        <v>45677</v>
      </c>
      <c r="E434" s="196"/>
      <c r="F434" s="196" t="s">
        <v>64</v>
      </c>
      <c r="G434" s="198"/>
      <c r="H434" s="199"/>
      <c r="I434" s="200"/>
      <c r="J434" s="200"/>
    </row>
    <row r="435" spans="1:10" s="201" customFormat="1" ht="48.75" customHeight="1" x14ac:dyDescent="0.4">
      <c r="A435" s="202">
        <v>1</v>
      </c>
      <c r="B435" s="203">
        <v>3000</v>
      </c>
      <c r="C435" s="196">
        <f t="shared" si="5"/>
        <v>3000</v>
      </c>
      <c r="D435" s="395">
        <v>45677</v>
      </c>
      <c r="E435" s="203" t="s">
        <v>217</v>
      </c>
      <c r="F435" s="204"/>
      <c r="G435" s="205"/>
      <c r="H435" s="206"/>
      <c r="I435" s="207"/>
      <c r="J435" s="207"/>
    </row>
    <row r="436" spans="1:10" s="201" customFormat="1" ht="48.75" customHeight="1" x14ac:dyDescent="0.4">
      <c r="A436" s="195">
        <v>66</v>
      </c>
      <c r="B436" s="196">
        <v>160</v>
      </c>
      <c r="C436" s="196">
        <f t="shared" si="5"/>
        <v>10560</v>
      </c>
      <c r="D436" s="392">
        <v>45677</v>
      </c>
      <c r="E436" s="196"/>
      <c r="F436" s="196" t="s">
        <v>63</v>
      </c>
      <c r="G436" s="198"/>
      <c r="H436" s="199"/>
      <c r="I436" s="200"/>
      <c r="J436" s="200"/>
    </row>
    <row r="437" spans="1:10" s="201" customFormat="1" ht="48.75" customHeight="1" x14ac:dyDescent="0.4">
      <c r="A437" s="202">
        <v>1</v>
      </c>
      <c r="B437" s="203">
        <v>1500</v>
      </c>
      <c r="C437" s="196">
        <f t="shared" si="5"/>
        <v>1500</v>
      </c>
      <c r="D437" s="395">
        <v>45677</v>
      </c>
      <c r="E437" s="203" t="s">
        <v>216</v>
      </c>
      <c r="F437" s="204"/>
      <c r="G437" s="205"/>
      <c r="H437" s="206"/>
      <c r="I437" s="207"/>
      <c r="J437" s="207"/>
    </row>
    <row r="438" spans="1:10" s="201" customFormat="1" ht="48.75" customHeight="1" x14ac:dyDescent="0.4">
      <c r="A438" s="195">
        <v>137</v>
      </c>
      <c r="B438" s="196">
        <v>400</v>
      </c>
      <c r="C438" s="196">
        <f t="shared" si="5"/>
        <v>54800</v>
      </c>
      <c r="D438" s="392">
        <v>45678</v>
      </c>
      <c r="E438" s="196"/>
      <c r="F438" s="196" t="s">
        <v>64</v>
      </c>
      <c r="G438" s="198"/>
      <c r="H438" s="199"/>
      <c r="I438" s="200"/>
      <c r="J438" s="200"/>
    </row>
    <row r="439" spans="1:10" s="201" customFormat="1" ht="48.75" customHeight="1" x14ac:dyDescent="0.4">
      <c r="A439" s="202">
        <v>1</v>
      </c>
      <c r="B439" s="203">
        <v>3000</v>
      </c>
      <c r="C439" s="196">
        <f t="shared" si="5"/>
        <v>3000</v>
      </c>
      <c r="D439" s="395">
        <v>45678</v>
      </c>
      <c r="E439" s="203" t="s">
        <v>217</v>
      </c>
      <c r="F439" s="204"/>
      <c r="G439" s="205"/>
      <c r="H439" s="206"/>
      <c r="I439" s="207"/>
      <c r="J439" s="207"/>
    </row>
    <row r="440" spans="1:10" s="201" customFormat="1" ht="48.75" customHeight="1" x14ac:dyDescent="0.4">
      <c r="A440" s="195">
        <v>1</v>
      </c>
      <c r="B440" s="196">
        <v>3900</v>
      </c>
      <c r="C440" s="196">
        <f t="shared" si="5"/>
        <v>3900</v>
      </c>
      <c r="D440" s="392">
        <v>45678</v>
      </c>
      <c r="E440" s="196"/>
      <c r="F440" s="196" t="s">
        <v>220</v>
      </c>
      <c r="G440" s="198"/>
      <c r="H440" s="199"/>
      <c r="I440" s="200"/>
      <c r="J440" s="200"/>
    </row>
    <row r="441" spans="1:10" s="201" customFormat="1" ht="48.75" customHeight="1" x14ac:dyDescent="0.4">
      <c r="A441" s="202">
        <v>88</v>
      </c>
      <c r="B441" s="203">
        <v>400</v>
      </c>
      <c r="C441" s="196">
        <f t="shared" si="5"/>
        <v>35200</v>
      </c>
      <c r="D441" s="395">
        <v>45680</v>
      </c>
      <c r="E441" s="203"/>
      <c r="F441" s="204" t="s">
        <v>64</v>
      </c>
      <c r="G441" s="205"/>
      <c r="H441" s="206"/>
      <c r="I441" s="207"/>
      <c r="J441" s="207"/>
    </row>
    <row r="442" spans="1:10" s="201" customFormat="1" ht="48.75" customHeight="1" x14ac:dyDescent="0.4">
      <c r="A442" s="195">
        <v>1</v>
      </c>
      <c r="B442" s="196">
        <v>2000</v>
      </c>
      <c r="C442" s="196">
        <f t="shared" si="5"/>
        <v>2000</v>
      </c>
      <c r="D442" s="392">
        <v>45680</v>
      </c>
      <c r="E442" s="196" t="s">
        <v>217</v>
      </c>
      <c r="F442" s="196"/>
      <c r="G442" s="198"/>
      <c r="H442" s="199"/>
      <c r="I442" s="200"/>
      <c r="J442" s="200"/>
    </row>
    <row r="443" spans="1:10" s="201" customFormat="1" ht="48.75" customHeight="1" x14ac:dyDescent="0.4">
      <c r="A443" s="421"/>
      <c r="B443" s="422"/>
      <c r="C443" s="196">
        <f t="shared" si="5"/>
        <v>0</v>
      </c>
      <c r="D443" s="423"/>
      <c r="E443" s="422"/>
      <c r="F443" s="424"/>
      <c r="G443" s="418">
        <v>18735</v>
      </c>
      <c r="H443" s="419"/>
      <c r="I443" s="420">
        <v>45686</v>
      </c>
      <c r="J443" s="410" t="s">
        <v>257</v>
      </c>
    </row>
    <row r="444" spans="1:10" s="201" customFormat="1" ht="48.75" customHeight="1" x14ac:dyDescent="0.4">
      <c r="A444" s="195">
        <v>110</v>
      </c>
      <c r="B444" s="196">
        <v>160</v>
      </c>
      <c r="C444" s="196">
        <f t="shared" ref="C444" si="6">A444*B444</f>
        <v>17600</v>
      </c>
      <c r="D444" s="392">
        <v>45693</v>
      </c>
      <c r="E444" s="196"/>
      <c r="F444" s="196" t="s">
        <v>119</v>
      </c>
      <c r="G444" s="198">
        <v>17600</v>
      </c>
      <c r="H444" s="199">
        <v>5225</v>
      </c>
      <c r="I444" s="200">
        <v>45699</v>
      </c>
      <c r="J444" s="200"/>
    </row>
    <row r="445" spans="1:10" s="201" customFormat="1" ht="48.75" customHeight="1" x14ac:dyDescent="0.4">
      <c r="A445" s="202">
        <v>12</v>
      </c>
      <c r="B445" s="203">
        <v>300</v>
      </c>
      <c r="C445" s="196">
        <f t="shared" si="5"/>
        <v>3600</v>
      </c>
      <c r="D445" s="395">
        <v>45704</v>
      </c>
      <c r="E445" s="203" t="s">
        <v>260</v>
      </c>
      <c r="F445" s="204" t="s">
        <v>220</v>
      </c>
      <c r="G445" s="205"/>
      <c r="H445" s="206"/>
      <c r="I445" s="207"/>
      <c r="J445" s="207"/>
    </row>
    <row r="446" spans="1:10" s="201" customFormat="1" ht="48.75" customHeight="1" x14ac:dyDescent="0.4">
      <c r="A446" s="195">
        <v>66</v>
      </c>
      <c r="B446" s="196">
        <v>400</v>
      </c>
      <c r="C446" s="196">
        <f t="shared" ref="C446:C543" si="7">A446*B446</f>
        <v>26400</v>
      </c>
      <c r="D446" s="392">
        <v>45702</v>
      </c>
      <c r="E446" s="196" t="s">
        <v>263</v>
      </c>
      <c r="F446" s="196"/>
      <c r="G446" s="198"/>
      <c r="H446" s="199"/>
      <c r="I446" s="200"/>
      <c r="J446" s="200"/>
    </row>
    <row r="447" spans="1:10" s="201" customFormat="1" ht="48.75" customHeight="1" x14ac:dyDescent="0.4">
      <c r="A447" s="202">
        <v>1</v>
      </c>
      <c r="B447" s="203">
        <v>1500</v>
      </c>
      <c r="C447" s="196">
        <f t="shared" si="7"/>
        <v>1500</v>
      </c>
      <c r="D447" s="395">
        <v>45702</v>
      </c>
      <c r="E447" s="203" t="s">
        <v>217</v>
      </c>
      <c r="F447" s="204"/>
      <c r="G447" s="205"/>
      <c r="H447" s="206"/>
      <c r="I447" s="207"/>
      <c r="J447" s="207"/>
    </row>
    <row r="448" spans="1:10" s="201" customFormat="1" ht="48.75" customHeight="1" x14ac:dyDescent="0.4">
      <c r="A448" s="195">
        <v>88</v>
      </c>
      <c r="B448" s="196">
        <v>160</v>
      </c>
      <c r="C448" s="196">
        <f t="shared" si="7"/>
        <v>14080</v>
      </c>
      <c r="D448" s="392">
        <v>45710</v>
      </c>
      <c r="E448" s="196" t="s">
        <v>63</v>
      </c>
      <c r="F448" s="196"/>
      <c r="G448" s="198"/>
      <c r="H448" s="199"/>
      <c r="I448" s="200"/>
      <c r="J448" s="200"/>
    </row>
    <row r="449" spans="1:10" s="201" customFormat="1" ht="48.75" customHeight="1" x14ac:dyDescent="0.4">
      <c r="A449" s="202">
        <v>1</v>
      </c>
      <c r="B449" s="203">
        <v>2000</v>
      </c>
      <c r="C449" s="196">
        <f t="shared" si="7"/>
        <v>2000</v>
      </c>
      <c r="D449" s="395">
        <v>45710</v>
      </c>
      <c r="E449" s="203" t="s">
        <v>216</v>
      </c>
      <c r="F449" s="204"/>
      <c r="G449" s="205"/>
      <c r="H449" s="206"/>
      <c r="I449" s="207"/>
      <c r="J449" s="207"/>
    </row>
    <row r="450" spans="1:10" s="201" customFormat="1" ht="48.75" customHeight="1" x14ac:dyDescent="0.4">
      <c r="A450" s="195">
        <v>44</v>
      </c>
      <c r="B450" s="196">
        <v>400</v>
      </c>
      <c r="C450" s="196">
        <f t="shared" si="7"/>
        <v>17600</v>
      </c>
      <c r="D450" s="392">
        <v>45710</v>
      </c>
      <c r="E450" s="196" t="s">
        <v>263</v>
      </c>
      <c r="F450" s="196"/>
      <c r="G450" s="198"/>
      <c r="H450" s="199"/>
      <c r="I450" s="200"/>
      <c r="J450" s="200"/>
    </row>
    <row r="451" spans="1:10" s="201" customFormat="1" ht="48.75" customHeight="1" x14ac:dyDescent="0.4">
      <c r="A451" s="202">
        <v>1</v>
      </c>
      <c r="B451" s="203">
        <v>1000</v>
      </c>
      <c r="C451" s="196">
        <f t="shared" si="7"/>
        <v>1000</v>
      </c>
      <c r="D451" s="395">
        <v>45710</v>
      </c>
      <c r="E451" s="203" t="s">
        <v>217</v>
      </c>
      <c r="F451" s="204"/>
      <c r="G451" s="205"/>
      <c r="H451" s="206"/>
      <c r="I451" s="207"/>
      <c r="J451" s="207"/>
    </row>
    <row r="452" spans="1:10" s="201" customFormat="1" ht="48.75" customHeight="1" x14ac:dyDescent="0.4">
      <c r="A452" s="195">
        <v>66</v>
      </c>
      <c r="B452" s="196">
        <v>160</v>
      </c>
      <c r="C452" s="196">
        <f t="shared" si="7"/>
        <v>10560</v>
      </c>
      <c r="D452" s="392">
        <v>45711</v>
      </c>
      <c r="E452" s="196" t="s">
        <v>63</v>
      </c>
      <c r="F452" s="196"/>
      <c r="G452" s="198"/>
      <c r="H452" s="199"/>
      <c r="I452" s="200"/>
      <c r="J452" s="200"/>
    </row>
    <row r="453" spans="1:10" s="201" customFormat="1" ht="48.75" customHeight="1" x14ac:dyDescent="0.4">
      <c r="A453" s="202">
        <v>1</v>
      </c>
      <c r="B453" s="203">
        <v>1500</v>
      </c>
      <c r="C453" s="196">
        <f t="shared" si="7"/>
        <v>1500</v>
      </c>
      <c r="D453" s="395">
        <v>45711</v>
      </c>
      <c r="E453" s="203" t="s">
        <v>216</v>
      </c>
      <c r="F453" s="204"/>
      <c r="G453" s="205"/>
      <c r="H453" s="206"/>
      <c r="I453" s="207"/>
      <c r="J453" s="207"/>
    </row>
    <row r="454" spans="1:10" s="201" customFormat="1" ht="48.75" customHeight="1" x14ac:dyDescent="0.4">
      <c r="A454" s="195">
        <v>22</v>
      </c>
      <c r="B454" s="196">
        <v>400</v>
      </c>
      <c r="C454" s="196">
        <f t="shared" si="7"/>
        <v>8800</v>
      </c>
      <c r="D454" s="392">
        <v>45711</v>
      </c>
      <c r="E454" s="196" t="s">
        <v>263</v>
      </c>
      <c r="F454" s="196"/>
      <c r="G454" s="198"/>
      <c r="H454" s="199"/>
      <c r="I454" s="200"/>
      <c r="J454" s="200"/>
    </row>
    <row r="455" spans="1:10" s="201" customFormat="1" ht="48.75" customHeight="1" x14ac:dyDescent="0.4">
      <c r="A455" s="202">
        <v>1</v>
      </c>
      <c r="B455" s="203">
        <v>500</v>
      </c>
      <c r="C455" s="196">
        <f t="shared" si="7"/>
        <v>500</v>
      </c>
      <c r="D455" s="395">
        <v>45711</v>
      </c>
      <c r="E455" s="203" t="s">
        <v>217</v>
      </c>
      <c r="F455" s="204"/>
      <c r="G455" s="205"/>
      <c r="H455" s="206"/>
      <c r="I455" s="207"/>
      <c r="J455" s="207"/>
    </row>
    <row r="456" spans="1:10" s="201" customFormat="1" ht="48.75" customHeight="1" x14ac:dyDescent="0.4">
      <c r="A456" s="195">
        <v>132</v>
      </c>
      <c r="B456" s="196">
        <v>400</v>
      </c>
      <c r="C456" s="196">
        <f t="shared" si="7"/>
        <v>52800</v>
      </c>
      <c r="D456" s="392">
        <v>45718</v>
      </c>
      <c r="E456" s="196" t="s">
        <v>263</v>
      </c>
      <c r="F456" s="196"/>
      <c r="G456" s="198"/>
      <c r="H456" s="199"/>
      <c r="I456" s="200"/>
      <c r="J456" s="200"/>
    </row>
    <row r="457" spans="1:10" s="201" customFormat="1" ht="48.75" customHeight="1" x14ac:dyDescent="0.4">
      <c r="A457" s="202">
        <v>1</v>
      </c>
      <c r="B457" s="203">
        <v>3000</v>
      </c>
      <c r="C457" s="196">
        <f t="shared" si="7"/>
        <v>3000</v>
      </c>
      <c r="D457" s="395">
        <v>45718</v>
      </c>
      <c r="E457" s="203" t="s">
        <v>217</v>
      </c>
      <c r="F457" s="204"/>
      <c r="G457" s="205"/>
      <c r="H457" s="206"/>
      <c r="I457" s="207"/>
      <c r="J457" s="207"/>
    </row>
    <row r="458" spans="1:10" s="201" customFormat="1" ht="48.75" customHeight="1" x14ac:dyDescent="0.4">
      <c r="A458" s="195">
        <v>22</v>
      </c>
      <c r="B458" s="196">
        <v>160</v>
      </c>
      <c r="C458" s="196">
        <f t="shared" si="7"/>
        <v>3520</v>
      </c>
      <c r="D458" s="392">
        <v>45718</v>
      </c>
      <c r="E458" s="196" t="s">
        <v>119</v>
      </c>
      <c r="F458" s="196"/>
      <c r="G458" s="198"/>
      <c r="H458" s="199"/>
      <c r="I458" s="200"/>
      <c r="J458" s="200"/>
    </row>
    <row r="459" spans="1:10" s="201" customFormat="1" ht="48.75" customHeight="1" x14ac:dyDescent="0.4">
      <c r="A459" s="202">
        <v>1</v>
      </c>
      <c r="B459" s="203">
        <v>500</v>
      </c>
      <c r="C459" s="196">
        <f t="shared" si="7"/>
        <v>500</v>
      </c>
      <c r="D459" s="395">
        <v>45718</v>
      </c>
      <c r="E459" s="203" t="s">
        <v>216</v>
      </c>
      <c r="F459" s="204"/>
      <c r="G459" s="205"/>
      <c r="H459" s="206"/>
      <c r="I459" s="207"/>
      <c r="J459" s="207"/>
    </row>
    <row r="460" spans="1:10" s="201" customFormat="1" ht="48.75" customHeight="1" x14ac:dyDescent="0.4">
      <c r="A460" s="195">
        <v>44</v>
      </c>
      <c r="B460" s="196">
        <v>400</v>
      </c>
      <c r="C460" s="196">
        <f t="shared" si="7"/>
        <v>17600</v>
      </c>
      <c r="D460" s="392">
        <v>45720</v>
      </c>
      <c r="E460" s="196" t="s">
        <v>263</v>
      </c>
      <c r="F460" s="196"/>
      <c r="G460" s="198">
        <v>147360</v>
      </c>
      <c r="H460" s="199">
        <v>5325</v>
      </c>
      <c r="I460" s="200">
        <v>45720</v>
      </c>
      <c r="J460" s="200"/>
    </row>
    <row r="461" spans="1:10" s="201" customFormat="1" ht="48.75" customHeight="1" x14ac:dyDescent="0.4">
      <c r="A461" s="202">
        <v>1</v>
      </c>
      <c r="B461" s="203">
        <v>1000</v>
      </c>
      <c r="C461" s="196">
        <f t="shared" si="7"/>
        <v>1000</v>
      </c>
      <c r="D461" s="395">
        <v>45720</v>
      </c>
      <c r="E461" s="203" t="s">
        <v>217</v>
      </c>
      <c r="F461" s="204"/>
      <c r="G461" s="205"/>
      <c r="H461" s="206"/>
      <c r="I461" s="207"/>
      <c r="J461" s="207"/>
    </row>
    <row r="462" spans="1:10" s="201" customFormat="1" ht="48.75" customHeight="1" x14ac:dyDescent="0.4">
      <c r="A462" s="195">
        <v>22</v>
      </c>
      <c r="B462" s="196">
        <v>160</v>
      </c>
      <c r="C462" s="196">
        <f t="shared" si="7"/>
        <v>3520</v>
      </c>
      <c r="D462" s="392">
        <v>45730</v>
      </c>
      <c r="E462" s="196" t="s">
        <v>63</v>
      </c>
      <c r="F462" s="196"/>
      <c r="G462" s="198"/>
      <c r="H462" s="199"/>
      <c r="I462" s="200"/>
      <c r="J462" s="200"/>
    </row>
    <row r="463" spans="1:10" s="201" customFormat="1" ht="48.75" customHeight="1" x14ac:dyDescent="0.4">
      <c r="A463" s="202">
        <v>1</v>
      </c>
      <c r="B463" s="203">
        <v>500</v>
      </c>
      <c r="C463" s="196">
        <f t="shared" si="7"/>
        <v>500</v>
      </c>
      <c r="D463" s="395">
        <v>45730</v>
      </c>
      <c r="E463" s="203" t="s">
        <v>216</v>
      </c>
      <c r="F463" s="204"/>
      <c r="G463" s="205"/>
      <c r="H463" s="206"/>
      <c r="I463" s="207"/>
      <c r="J463" s="207"/>
    </row>
    <row r="464" spans="1:10" s="201" customFormat="1" ht="48.75" customHeight="1" x14ac:dyDescent="0.4">
      <c r="A464" s="195">
        <v>88</v>
      </c>
      <c r="B464" s="196">
        <v>400</v>
      </c>
      <c r="C464" s="196">
        <f t="shared" si="7"/>
        <v>35200</v>
      </c>
      <c r="D464" s="392">
        <v>45731</v>
      </c>
      <c r="E464" s="196" t="s">
        <v>263</v>
      </c>
      <c r="F464" s="196"/>
      <c r="G464" s="198"/>
      <c r="H464" s="199"/>
      <c r="I464" s="200"/>
      <c r="J464" s="200"/>
    </row>
    <row r="465" spans="1:10" s="201" customFormat="1" ht="48.75" customHeight="1" x14ac:dyDescent="0.4">
      <c r="A465" s="202">
        <v>1</v>
      </c>
      <c r="B465" s="203">
        <v>2000</v>
      </c>
      <c r="C465" s="196">
        <f t="shared" si="7"/>
        <v>2000</v>
      </c>
      <c r="D465" s="395">
        <v>45731</v>
      </c>
      <c r="E465" s="203" t="s">
        <v>217</v>
      </c>
      <c r="F465" s="204"/>
      <c r="G465" s="205"/>
      <c r="H465" s="206"/>
      <c r="I465" s="207"/>
      <c r="J465" s="207"/>
    </row>
    <row r="466" spans="1:10" s="201" customFormat="1" ht="48.75" customHeight="1" x14ac:dyDescent="0.4">
      <c r="A466" s="195">
        <v>66</v>
      </c>
      <c r="B466" s="196">
        <v>160</v>
      </c>
      <c r="C466" s="196">
        <f t="shared" si="7"/>
        <v>10560</v>
      </c>
      <c r="D466" s="392">
        <v>45731</v>
      </c>
      <c r="E466" s="196" t="s">
        <v>63</v>
      </c>
      <c r="F466" s="196"/>
      <c r="G466" s="198"/>
      <c r="H466" s="199"/>
      <c r="I466" s="200"/>
      <c r="J466" s="200"/>
    </row>
    <row r="467" spans="1:10" s="201" customFormat="1" ht="48.75" customHeight="1" x14ac:dyDescent="0.4">
      <c r="A467" s="202">
        <v>1</v>
      </c>
      <c r="B467" s="203">
        <v>1500</v>
      </c>
      <c r="C467" s="196">
        <f t="shared" si="7"/>
        <v>1500</v>
      </c>
      <c r="D467" s="395">
        <v>45731</v>
      </c>
      <c r="E467" s="203" t="s">
        <v>216</v>
      </c>
      <c r="F467" s="204"/>
      <c r="G467" s="205"/>
      <c r="H467" s="206"/>
      <c r="I467" s="207"/>
      <c r="J467" s="207"/>
    </row>
    <row r="468" spans="1:10" s="201" customFormat="1" ht="48.75" customHeight="1" x14ac:dyDescent="0.4">
      <c r="A468" s="195">
        <v>154</v>
      </c>
      <c r="B468" s="196">
        <v>400</v>
      </c>
      <c r="C468" s="196">
        <f t="shared" si="7"/>
        <v>61600</v>
      </c>
      <c r="D468" s="392">
        <v>45733</v>
      </c>
      <c r="E468" s="196" t="s">
        <v>263</v>
      </c>
      <c r="F468" s="196"/>
      <c r="G468" s="198"/>
      <c r="H468" s="199"/>
      <c r="I468" s="200"/>
      <c r="J468" s="200"/>
    </row>
    <row r="469" spans="1:10" s="201" customFormat="1" ht="48.75" customHeight="1" x14ac:dyDescent="0.4">
      <c r="A469" s="202">
        <v>1</v>
      </c>
      <c r="B469" s="203">
        <v>3500</v>
      </c>
      <c r="C469" s="196">
        <f t="shared" si="7"/>
        <v>3500</v>
      </c>
      <c r="D469" s="395">
        <v>45733</v>
      </c>
      <c r="E469" s="203" t="s">
        <v>217</v>
      </c>
      <c r="F469" s="204"/>
      <c r="G469" s="205"/>
      <c r="H469" s="206"/>
      <c r="I469" s="207"/>
      <c r="J469" s="207"/>
    </row>
    <row r="470" spans="1:10" s="201" customFormat="1" ht="48.75" customHeight="1" x14ac:dyDescent="0.4">
      <c r="A470" s="195">
        <v>66</v>
      </c>
      <c r="B470" s="196">
        <v>160</v>
      </c>
      <c r="C470" s="196">
        <f t="shared" si="7"/>
        <v>10560</v>
      </c>
      <c r="D470" s="392">
        <v>45733</v>
      </c>
      <c r="E470" s="196" t="s">
        <v>119</v>
      </c>
      <c r="F470" s="196"/>
      <c r="G470" s="198"/>
      <c r="H470" s="199"/>
      <c r="I470" s="200"/>
      <c r="J470" s="200"/>
    </row>
    <row r="471" spans="1:10" s="201" customFormat="1" ht="48.75" customHeight="1" x14ac:dyDescent="0.4">
      <c r="A471" s="202">
        <v>1</v>
      </c>
      <c r="B471" s="203">
        <v>1500</v>
      </c>
      <c r="C471" s="196">
        <f t="shared" si="7"/>
        <v>1500</v>
      </c>
      <c r="D471" s="395">
        <v>45733</v>
      </c>
      <c r="E471" s="203" t="s">
        <v>216</v>
      </c>
      <c r="F471" s="204"/>
      <c r="G471" s="205"/>
      <c r="H471" s="206"/>
      <c r="I471" s="207"/>
      <c r="J471" s="207"/>
    </row>
    <row r="472" spans="1:10" s="201" customFormat="1" ht="48.75" customHeight="1" x14ac:dyDescent="0.4">
      <c r="A472" s="195">
        <v>44</v>
      </c>
      <c r="B472" s="196">
        <v>160</v>
      </c>
      <c r="C472" s="196">
        <f t="shared" si="7"/>
        <v>7040</v>
      </c>
      <c r="D472" s="392">
        <v>45735</v>
      </c>
      <c r="E472" s="196" t="s">
        <v>119</v>
      </c>
      <c r="F472" s="196"/>
      <c r="G472" s="198"/>
      <c r="H472" s="199"/>
      <c r="I472" s="200"/>
      <c r="J472" s="200"/>
    </row>
    <row r="473" spans="1:10" s="201" customFormat="1" ht="48.75" customHeight="1" x14ac:dyDescent="0.4">
      <c r="A473" s="202">
        <v>1</v>
      </c>
      <c r="B473" s="203">
        <v>1000</v>
      </c>
      <c r="C473" s="196">
        <f t="shared" si="7"/>
        <v>1000</v>
      </c>
      <c r="D473" s="395">
        <v>45735</v>
      </c>
      <c r="E473" s="203" t="s">
        <v>216</v>
      </c>
      <c r="F473" s="204"/>
      <c r="G473" s="205"/>
      <c r="H473" s="206"/>
      <c r="I473" s="207"/>
      <c r="J473" s="207"/>
    </row>
    <row r="474" spans="1:10" s="201" customFormat="1" ht="48.75" customHeight="1" x14ac:dyDescent="0.4">
      <c r="A474" s="195">
        <v>154</v>
      </c>
      <c r="B474" s="196">
        <v>400</v>
      </c>
      <c r="C474" s="196">
        <f t="shared" si="7"/>
        <v>61600</v>
      </c>
      <c r="D474" s="392">
        <v>45752</v>
      </c>
      <c r="E474" s="196" t="s">
        <v>263</v>
      </c>
      <c r="F474" s="196"/>
      <c r="G474" s="198"/>
      <c r="H474" s="199"/>
      <c r="I474" s="200"/>
      <c r="J474" s="200"/>
    </row>
    <row r="475" spans="1:10" s="201" customFormat="1" ht="48.75" customHeight="1" x14ac:dyDescent="0.4">
      <c r="A475" s="202">
        <v>1</v>
      </c>
      <c r="B475" s="203">
        <v>3500</v>
      </c>
      <c r="C475" s="196">
        <f t="shared" si="7"/>
        <v>3500</v>
      </c>
      <c r="D475" s="395">
        <v>45752</v>
      </c>
      <c r="E475" s="203" t="s">
        <v>217</v>
      </c>
      <c r="F475" s="204"/>
      <c r="G475" s="205"/>
      <c r="H475" s="206"/>
      <c r="I475" s="207"/>
      <c r="J475" s="207"/>
    </row>
    <row r="476" spans="1:10" s="201" customFormat="1" ht="48.75" customHeight="1" x14ac:dyDescent="0.4">
      <c r="A476" s="195">
        <v>88</v>
      </c>
      <c r="B476" s="196">
        <v>160</v>
      </c>
      <c r="C476" s="196">
        <f t="shared" si="7"/>
        <v>14080</v>
      </c>
      <c r="D476" s="392">
        <v>45752</v>
      </c>
      <c r="E476" s="196" t="s">
        <v>63</v>
      </c>
      <c r="F476" s="196"/>
      <c r="G476" s="198"/>
      <c r="H476" s="199"/>
      <c r="I476" s="200"/>
      <c r="J476" s="200"/>
    </row>
    <row r="477" spans="1:10" s="201" customFormat="1" ht="48.75" customHeight="1" x14ac:dyDescent="0.4">
      <c r="A477" s="202">
        <v>1</v>
      </c>
      <c r="B477" s="203">
        <v>2000</v>
      </c>
      <c r="C477" s="196">
        <f t="shared" si="7"/>
        <v>2000</v>
      </c>
      <c r="D477" s="395">
        <v>45752</v>
      </c>
      <c r="E477" s="203" t="s">
        <v>216</v>
      </c>
      <c r="F477" s="204"/>
      <c r="G477" s="205">
        <v>150000</v>
      </c>
      <c r="H477" s="206">
        <v>5466</v>
      </c>
      <c r="I477" s="207">
        <v>45755</v>
      </c>
      <c r="J477" s="207"/>
    </row>
    <row r="478" spans="1:10" s="201" customFormat="1" ht="48.75" customHeight="1" x14ac:dyDescent="0.4">
      <c r="A478" s="195">
        <v>132</v>
      </c>
      <c r="B478" s="196">
        <v>430</v>
      </c>
      <c r="C478" s="196">
        <f t="shared" si="7"/>
        <v>56760</v>
      </c>
      <c r="D478" s="392">
        <v>45765</v>
      </c>
      <c r="E478" s="196" t="s">
        <v>263</v>
      </c>
      <c r="F478" s="196"/>
      <c r="G478" s="198">
        <v>88260</v>
      </c>
      <c r="H478" s="199">
        <v>5483</v>
      </c>
      <c r="I478" s="200">
        <v>45756</v>
      </c>
      <c r="J478" s="200"/>
    </row>
    <row r="479" spans="1:10" s="201" customFormat="1" ht="48.75" customHeight="1" x14ac:dyDescent="0.4">
      <c r="A479" s="202">
        <v>1</v>
      </c>
      <c r="B479" s="203">
        <v>2400</v>
      </c>
      <c r="C479" s="196">
        <f t="shared" si="7"/>
        <v>2400</v>
      </c>
      <c r="D479" s="395">
        <v>45765</v>
      </c>
      <c r="E479" s="203" t="s">
        <v>217</v>
      </c>
      <c r="F479" s="204"/>
      <c r="G479" s="205"/>
      <c r="H479" s="206"/>
      <c r="I479" s="207"/>
      <c r="J479" s="207"/>
    </row>
    <row r="480" spans="1:10" s="201" customFormat="1" ht="48.75" customHeight="1" x14ac:dyDescent="0.4">
      <c r="A480" s="195">
        <v>132</v>
      </c>
      <c r="B480" s="196">
        <v>170</v>
      </c>
      <c r="C480" s="196">
        <f t="shared" si="7"/>
        <v>22440</v>
      </c>
      <c r="D480" s="392">
        <v>45765</v>
      </c>
      <c r="E480" s="196" t="s">
        <v>63</v>
      </c>
      <c r="F480" s="196"/>
      <c r="G480" s="198"/>
      <c r="H480" s="199"/>
      <c r="I480" s="200"/>
      <c r="J480" s="200"/>
    </row>
    <row r="481" spans="1:10" s="201" customFormat="1" ht="48.75" customHeight="1" x14ac:dyDescent="0.4">
      <c r="A481" s="202">
        <v>1</v>
      </c>
      <c r="B481" s="203">
        <v>2400</v>
      </c>
      <c r="C481" s="196">
        <f t="shared" si="7"/>
        <v>2400</v>
      </c>
      <c r="D481" s="395">
        <v>45765</v>
      </c>
      <c r="E481" s="203" t="s">
        <v>216</v>
      </c>
      <c r="F481" s="204"/>
      <c r="G481" s="205">
        <v>84000</v>
      </c>
      <c r="H481" s="206">
        <v>5547</v>
      </c>
      <c r="I481" s="207">
        <v>45766</v>
      </c>
      <c r="J481" s="207"/>
    </row>
    <row r="482" spans="1:10" s="201" customFormat="1" ht="48.75" customHeight="1" x14ac:dyDescent="0.4">
      <c r="A482" s="195">
        <v>44</v>
      </c>
      <c r="B482" s="196">
        <v>430</v>
      </c>
      <c r="C482" s="196">
        <f t="shared" si="7"/>
        <v>18920</v>
      </c>
      <c r="D482" s="392">
        <v>45768</v>
      </c>
      <c r="E482" s="196" t="s">
        <v>263</v>
      </c>
      <c r="F482" s="196"/>
      <c r="G482" s="198"/>
      <c r="H482" s="199"/>
      <c r="I482" s="200"/>
      <c r="J482" s="200"/>
    </row>
    <row r="483" spans="1:10" s="201" customFormat="1" ht="48.75" customHeight="1" x14ac:dyDescent="0.4">
      <c r="A483" s="202">
        <v>1</v>
      </c>
      <c r="B483" s="203">
        <v>1100</v>
      </c>
      <c r="C483" s="196">
        <f t="shared" si="7"/>
        <v>1100</v>
      </c>
      <c r="D483" s="395">
        <v>45768</v>
      </c>
      <c r="E483" s="203" t="s">
        <v>217</v>
      </c>
      <c r="F483" s="204"/>
      <c r="G483" s="205"/>
      <c r="H483" s="206"/>
      <c r="I483" s="207"/>
      <c r="J483" s="207"/>
    </row>
    <row r="484" spans="1:10" s="201" customFormat="1" ht="48.75" customHeight="1" x14ac:dyDescent="0.4">
      <c r="A484" s="195">
        <v>88</v>
      </c>
      <c r="B484" s="196">
        <v>170</v>
      </c>
      <c r="C484" s="196">
        <f t="shared" si="7"/>
        <v>14960</v>
      </c>
      <c r="D484" s="392">
        <v>45768</v>
      </c>
      <c r="E484" s="196" t="s">
        <v>63</v>
      </c>
      <c r="F484" s="196"/>
      <c r="G484" s="198"/>
      <c r="H484" s="199"/>
      <c r="I484" s="200"/>
      <c r="J484" s="200"/>
    </row>
    <row r="485" spans="1:10" s="201" customFormat="1" ht="48.75" customHeight="1" x14ac:dyDescent="0.4">
      <c r="A485" s="202">
        <v>1</v>
      </c>
      <c r="B485" s="203">
        <v>2200</v>
      </c>
      <c r="C485" s="196">
        <f t="shared" si="7"/>
        <v>2200</v>
      </c>
      <c r="D485" s="395">
        <v>45768</v>
      </c>
      <c r="E485" s="203" t="s">
        <v>216</v>
      </c>
      <c r="F485" s="204"/>
      <c r="G485" s="205"/>
      <c r="H485" s="206"/>
      <c r="I485" s="207"/>
      <c r="J485" s="207"/>
    </row>
    <row r="486" spans="1:10" s="201" customFormat="1" ht="48.75" customHeight="1" x14ac:dyDescent="0.4">
      <c r="A486" s="195">
        <v>132</v>
      </c>
      <c r="B486" s="196">
        <v>430</v>
      </c>
      <c r="C486" s="196">
        <f t="shared" si="7"/>
        <v>56760</v>
      </c>
      <c r="D486" s="392">
        <v>45769</v>
      </c>
      <c r="E486" s="196" t="s">
        <v>263</v>
      </c>
      <c r="F486" s="196"/>
      <c r="G486" s="198"/>
      <c r="H486" s="199"/>
      <c r="I486" s="200"/>
      <c r="J486" s="200"/>
    </row>
    <row r="487" spans="1:10" s="201" customFormat="1" ht="48.75" customHeight="1" x14ac:dyDescent="0.4">
      <c r="A487" s="202">
        <v>1</v>
      </c>
      <c r="B487" s="203">
        <v>3300</v>
      </c>
      <c r="C487" s="196">
        <f t="shared" si="7"/>
        <v>3300</v>
      </c>
      <c r="D487" s="395">
        <v>45769</v>
      </c>
      <c r="E487" s="203" t="s">
        <v>217</v>
      </c>
      <c r="F487" s="204"/>
      <c r="G487" s="205">
        <v>97240</v>
      </c>
      <c r="H487" s="206">
        <v>5571</v>
      </c>
      <c r="I487" s="207">
        <v>45770</v>
      </c>
      <c r="J487" s="207"/>
    </row>
    <row r="488" spans="1:10" s="201" customFormat="1" ht="48.75" customHeight="1" x14ac:dyDescent="0.4">
      <c r="A488" s="195">
        <v>154</v>
      </c>
      <c r="B488" s="196">
        <v>430</v>
      </c>
      <c r="C488" s="196">
        <f t="shared" si="7"/>
        <v>66220</v>
      </c>
      <c r="D488" s="392">
        <v>45780</v>
      </c>
      <c r="E488" s="196" t="s">
        <v>263</v>
      </c>
      <c r="F488" s="196"/>
      <c r="G488" s="198">
        <v>10000</v>
      </c>
      <c r="H488" s="199">
        <v>5602</v>
      </c>
      <c r="I488" s="200">
        <v>45775</v>
      </c>
      <c r="J488" s="200"/>
    </row>
    <row r="489" spans="1:10" s="201" customFormat="1" ht="48.75" customHeight="1" x14ac:dyDescent="0.4">
      <c r="A489" s="202">
        <v>1</v>
      </c>
      <c r="B489" s="203">
        <v>3850</v>
      </c>
      <c r="C489" s="196">
        <f t="shared" si="7"/>
        <v>3850</v>
      </c>
      <c r="D489" s="395">
        <v>45780</v>
      </c>
      <c r="E489" s="203" t="s">
        <v>217</v>
      </c>
      <c r="F489" s="204"/>
      <c r="G489" s="205"/>
      <c r="H489" s="206"/>
      <c r="I489" s="207"/>
      <c r="J489" s="207"/>
    </row>
    <row r="490" spans="1:10" s="201" customFormat="1" ht="48.75" customHeight="1" x14ac:dyDescent="0.4">
      <c r="A490" s="195">
        <v>88</v>
      </c>
      <c r="B490" s="196">
        <v>170</v>
      </c>
      <c r="C490" s="196">
        <f t="shared" si="7"/>
        <v>14960</v>
      </c>
      <c r="D490" s="392">
        <v>45780</v>
      </c>
      <c r="E490" s="196" t="s">
        <v>63</v>
      </c>
      <c r="F490" s="196"/>
      <c r="G490" s="198"/>
      <c r="H490" s="199"/>
      <c r="I490" s="200"/>
      <c r="J490" s="200"/>
    </row>
    <row r="491" spans="1:10" s="201" customFormat="1" ht="48.75" customHeight="1" x14ac:dyDescent="0.4">
      <c r="A491" s="202">
        <v>1</v>
      </c>
      <c r="B491" s="203">
        <v>2200</v>
      </c>
      <c r="C491" s="196">
        <f t="shared" si="7"/>
        <v>2200</v>
      </c>
      <c r="D491" s="395">
        <v>45780</v>
      </c>
      <c r="E491" s="203" t="s">
        <v>216</v>
      </c>
      <c r="F491" s="204"/>
      <c r="G491" s="205">
        <v>77230</v>
      </c>
      <c r="H491" s="206">
        <v>5631</v>
      </c>
      <c r="I491" s="207">
        <v>45781</v>
      </c>
      <c r="J491" s="207"/>
    </row>
    <row r="492" spans="1:10" s="201" customFormat="1" ht="48.75" customHeight="1" x14ac:dyDescent="0.4">
      <c r="A492" s="195">
        <v>88</v>
      </c>
      <c r="B492" s="196">
        <v>430</v>
      </c>
      <c r="C492" s="196">
        <f t="shared" si="7"/>
        <v>37840</v>
      </c>
      <c r="D492" s="392">
        <v>45782</v>
      </c>
      <c r="E492" s="196" t="s">
        <v>263</v>
      </c>
      <c r="F492" s="196"/>
      <c r="G492" s="198"/>
      <c r="H492" s="199"/>
      <c r="I492" s="200"/>
      <c r="J492" s="200"/>
    </row>
    <row r="493" spans="1:10" s="201" customFormat="1" ht="48.75" customHeight="1" x14ac:dyDescent="0.4">
      <c r="A493" s="202">
        <v>1</v>
      </c>
      <c r="B493" s="203">
        <v>2200</v>
      </c>
      <c r="C493" s="196">
        <f t="shared" si="7"/>
        <v>2200</v>
      </c>
      <c r="D493" s="395">
        <v>45782</v>
      </c>
      <c r="E493" s="203" t="s">
        <v>217</v>
      </c>
      <c r="F493" s="204"/>
      <c r="G493" s="205"/>
      <c r="H493" s="206"/>
      <c r="I493" s="207"/>
      <c r="J493" s="207"/>
    </row>
    <row r="494" spans="1:10" s="201" customFormat="1" ht="48.75" customHeight="1" x14ac:dyDescent="0.4">
      <c r="A494" s="195">
        <v>66</v>
      </c>
      <c r="B494" s="196">
        <v>170</v>
      </c>
      <c r="C494" s="196">
        <f t="shared" si="7"/>
        <v>11220</v>
      </c>
      <c r="D494" s="392">
        <v>45783</v>
      </c>
      <c r="E494" s="196" t="s">
        <v>63</v>
      </c>
      <c r="F494" s="196"/>
      <c r="G494" s="198"/>
      <c r="H494" s="199"/>
      <c r="I494" s="200"/>
      <c r="J494" s="200"/>
    </row>
    <row r="495" spans="1:10" s="201" customFormat="1" ht="48.75" customHeight="1" x14ac:dyDescent="0.4">
      <c r="A495" s="202">
        <v>1</v>
      </c>
      <c r="B495" s="203">
        <v>1650</v>
      </c>
      <c r="C495" s="196">
        <f t="shared" si="7"/>
        <v>1650</v>
      </c>
      <c r="D495" s="395">
        <v>45783</v>
      </c>
      <c r="E495" s="203" t="s">
        <v>216</v>
      </c>
      <c r="F495" s="204"/>
      <c r="G495" s="205">
        <v>52910</v>
      </c>
      <c r="H495" s="206">
        <v>5661</v>
      </c>
      <c r="I495" s="207">
        <v>45784</v>
      </c>
      <c r="J495" s="207"/>
    </row>
    <row r="496" spans="1:10" s="201" customFormat="1" ht="48.75" customHeight="1" x14ac:dyDescent="0.4">
      <c r="A496" s="195">
        <v>154</v>
      </c>
      <c r="B496" s="196">
        <v>170</v>
      </c>
      <c r="C496" s="196">
        <f t="shared" si="7"/>
        <v>26180</v>
      </c>
      <c r="D496" s="392">
        <v>45787</v>
      </c>
      <c r="E496" s="196" t="s">
        <v>63</v>
      </c>
      <c r="F496" s="196"/>
      <c r="G496" s="198"/>
      <c r="H496" s="199"/>
      <c r="I496" s="200"/>
      <c r="J496" s="200"/>
    </row>
    <row r="497" spans="1:10" s="201" customFormat="1" ht="48.75" customHeight="1" x14ac:dyDescent="0.4">
      <c r="A497" s="202">
        <v>1</v>
      </c>
      <c r="B497" s="203">
        <v>3850</v>
      </c>
      <c r="C497" s="196">
        <f t="shared" si="7"/>
        <v>3850</v>
      </c>
      <c r="D497" s="395">
        <v>45787</v>
      </c>
      <c r="E497" s="203" t="s">
        <v>216</v>
      </c>
      <c r="F497" s="204"/>
      <c r="G497" s="205"/>
      <c r="H497" s="206"/>
      <c r="I497" s="207"/>
      <c r="J497" s="207"/>
    </row>
    <row r="498" spans="1:10" s="201" customFormat="1" ht="48.75" customHeight="1" x14ac:dyDescent="0.4">
      <c r="A498" s="195">
        <v>66</v>
      </c>
      <c r="B498" s="196">
        <v>430</v>
      </c>
      <c r="C498" s="196">
        <f t="shared" si="7"/>
        <v>28380</v>
      </c>
      <c r="D498" s="392">
        <v>45787</v>
      </c>
      <c r="E498" s="196" t="s">
        <v>263</v>
      </c>
      <c r="F498" s="196"/>
      <c r="G498" s="198"/>
      <c r="H498" s="199"/>
      <c r="I498" s="200"/>
      <c r="J498" s="200"/>
    </row>
    <row r="499" spans="1:10" s="201" customFormat="1" ht="48.75" customHeight="1" x14ac:dyDescent="0.4">
      <c r="A499" s="202">
        <v>1</v>
      </c>
      <c r="B499" s="203">
        <v>1650</v>
      </c>
      <c r="C499" s="196">
        <f t="shared" si="7"/>
        <v>1650</v>
      </c>
      <c r="D499" s="395">
        <v>45787</v>
      </c>
      <c r="E499" s="203" t="s">
        <v>217</v>
      </c>
      <c r="F499" s="204"/>
      <c r="G499" s="205">
        <v>60060</v>
      </c>
      <c r="H499" s="206">
        <v>5678</v>
      </c>
      <c r="I499" s="207">
        <v>45788</v>
      </c>
      <c r="J499" s="207"/>
    </row>
    <row r="500" spans="1:10" s="201" customFormat="1" ht="48.75" customHeight="1" x14ac:dyDescent="0.4">
      <c r="A500" s="195">
        <v>44</v>
      </c>
      <c r="B500" s="196">
        <v>430</v>
      </c>
      <c r="C500" s="196">
        <f t="shared" si="7"/>
        <v>18920</v>
      </c>
      <c r="D500" s="392">
        <v>45809</v>
      </c>
      <c r="E500" s="196" t="s">
        <v>263</v>
      </c>
      <c r="F500" s="196"/>
      <c r="G500" s="198"/>
      <c r="H500" s="199"/>
      <c r="I500" s="200"/>
      <c r="J500" s="200"/>
    </row>
    <row r="501" spans="1:10" s="201" customFormat="1" ht="48.75" customHeight="1" x14ac:dyDescent="0.4">
      <c r="A501" s="202">
        <v>1</v>
      </c>
      <c r="B501" s="203">
        <v>1100</v>
      </c>
      <c r="C501" s="196">
        <f t="shared" si="7"/>
        <v>1100</v>
      </c>
      <c r="D501" s="395">
        <v>45809</v>
      </c>
      <c r="E501" s="203" t="s">
        <v>217</v>
      </c>
      <c r="F501" s="204"/>
      <c r="G501" s="205"/>
      <c r="H501" s="206"/>
      <c r="I501" s="207"/>
      <c r="J501" s="207"/>
    </row>
    <row r="502" spans="1:10" s="201" customFormat="1" ht="48.75" customHeight="1" x14ac:dyDescent="0.4">
      <c r="A502" s="195">
        <v>88</v>
      </c>
      <c r="B502" s="196">
        <v>170</v>
      </c>
      <c r="C502" s="196">
        <f t="shared" si="7"/>
        <v>14960</v>
      </c>
      <c r="D502" s="392">
        <v>45810</v>
      </c>
      <c r="E502" s="196" t="s">
        <v>63</v>
      </c>
      <c r="F502" s="196"/>
      <c r="G502" s="198"/>
      <c r="H502" s="199"/>
      <c r="I502" s="200"/>
      <c r="J502" s="200"/>
    </row>
    <row r="503" spans="1:10" s="201" customFormat="1" ht="48.75" customHeight="1" x14ac:dyDescent="0.4">
      <c r="A503" s="202">
        <v>1</v>
      </c>
      <c r="B503" s="203">
        <v>2200</v>
      </c>
      <c r="C503" s="196">
        <f t="shared" si="7"/>
        <v>2200</v>
      </c>
      <c r="D503" s="395">
        <v>45810</v>
      </c>
      <c r="E503" s="203" t="s">
        <v>216</v>
      </c>
      <c r="F503" s="204"/>
      <c r="G503" s="205">
        <v>37000</v>
      </c>
      <c r="H503" s="206">
        <v>5836</v>
      </c>
      <c r="I503" s="207">
        <v>45822</v>
      </c>
      <c r="J503" s="207"/>
    </row>
    <row r="504" spans="1:10" s="201" customFormat="1" ht="48.75" customHeight="1" x14ac:dyDescent="0.4">
      <c r="A504" s="195">
        <v>130</v>
      </c>
      <c r="B504" s="196">
        <v>430</v>
      </c>
      <c r="C504" s="196">
        <f t="shared" si="7"/>
        <v>55900</v>
      </c>
      <c r="D504" s="392">
        <v>45833</v>
      </c>
      <c r="E504" s="196" t="s">
        <v>263</v>
      </c>
      <c r="F504" s="196"/>
      <c r="G504" s="198"/>
      <c r="H504" s="199"/>
      <c r="I504" s="200"/>
      <c r="J504" s="200"/>
    </row>
    <row r="505" spans="1:10" s="201" customFormat="1" ht="48.75" customHeight="1" x14ac:dyDescent="0.4">
      <c r="A505" s="202">
        <v>62</v>
      </c>
      <c r="B505" s="203">
        <v>170</v>
      </c>
      <c r="C505" s="196">
        <f t="shared" si="7"/>
        <v>10540</v>
      </c>
      <c r="D505" s="395">
        <v>45833</v>
      </c>
      <c r="E505" s="203" t="s">
        <v>63</v>
      </c>
      <c r="F505" s="204"/>
      <c r="G505" s="205"/>
      <c r="H505" s="206"/>
      <c r="I505" s="207"/>
      <c r="J505" s="207"/>
    </row>
    <row r="506" spans="1:10" s="201" customFormat="1" ht="48.75" customHeight="1" x14ac:dyDescent="0.4">
      <c r="A506" s="195">
        <v>62</v>
      </c>
      <c r="B506" s="196">
        <v>170</v>
      </c>
      <c r="C506" s="196">
        <f t="shared" si="7"/>
        <v>10540</v>
      </c>
      <c r="D506" s="392">
        <v>45833</v>
      </c>
      <c r="E506" s="196" t="s">
        <v>63</v>
      </c>
      <c r="F506" s="196"/>
      <c r="G506" s="198">
        <v>77160</v>
      </c>
      <c r="H506" s="199">
        <v>5900</v>
      </c>
      <c r="I506" s="200">
        <v>45836</v>
      </c>
      <c r="J506" s="200"/>
    </row>
    <row r="507" spans="1:10" s="201" customFormat="1" ht="48.75" customHeight="1" x14ac:dyDescent="0.4">
      <c r="A507" s="202">
        <v>130</v>
      </c>
      <c r="B507" s="203">
        <v>430</v>
      </c>
      <c r="C507" s="196">
        <f t="shared" si="7"/>
        <v>55900</v>
      </c>
      <c r="D507" s="395">
        <v>45839</v>
      </c>
      <c r="E507" s="203" t="s">
        <v>263</v>
      </c>
      <c r="F507" s="204"/>
      <c r="G507" s="205"/>
      <c r="H507" s="206"/>
      <c r="I507" s="207"/>
      <c r="J507" s="207"/>
    </row>
    <row r="508" spans="1:10" s="201" customFormat="1" ht="48.75" customHeight="1" x14ac:dyDescent="0.4">
      <c r="A508" s="195">
        <v>65</v>
      </c>
      <c r="B508" s="196">
        <v>170</v>
      </c>
      <c r="C508" s="196">
        <f t="shared" si="7"/>
        <v>11050</v>
      </c>
      <c r="D508" s="392">
        <v>45839</v>
      </c>
      <c r="E508" s="196" t="s">
        <v>119</v>
      </c>
      <c r="F508" s="196"/>
      <c r="G508" s="198">
        <v>66950</v>
      </c>
      <c r="H508" s="199">
        <v>5923</v>
      </c>
      <c r="I508" s="200">
        <v>45840</v>
      </c>
      <c r="J508" s="200"/>
    </row>
    <row r="509" spans="1:10" s="201" customFormat="1" ht="48.75" customHeight="1" x14ac:dyDescent="0.4">
      <c r="A509" s="202">
        <v>65</v>
      </c>
      <c r="B509" s="203">
        <v>430</v>
      </c>
      <c r="C509" s="196">
        <f t="shared" si="7"/>
        <v>27950</v>
      </c>
      <c r="D509" s="395">
        <v>45841</v>
      </c>
      <c r="E509" s="203" t="s">
        <v>263</v>
      </c>
      <c r="F509" s="204"/>
      <c r="G509" s="205">
        <v>10000</v>
      </c>
      <c r="H509" s="206">
        <v>5947</v>
      </c>
      <c r="I509" s="207">
        <v>45845</v>
      </c>
      <c r="J509" s="207"/>
    </row>
    <row r="510" spans="1:10" s="201" customFormat="1" ht="48.75" customHeight="1" x14ac:dyDescent="0.4">
      <c r="A510" s="195">
        <v>65</v>
      </c>
      <c r="B510" s="196">
        <v>170</v>
      </c>
      <c r="C510" s="196">
        <f t="shared" si="7"/>
        <v>11050</v>
      </c>
      <c r="D510" s="392">
        <v>45846</v>
      </c>
      <c r="E510" s="196" t="s">
        <v>63</v>
      </c>
      <c r="F510" s="196"/>
      <c r="G510" s="198">
        <v>29000</v>
      </c>
      <c r="H510" s="199">
        <v>5976</v>
      </c>
      <c r="I510" s="200">
        <v>45848</v>
      </c>
      <c r="J510" s="200"/>
    </row>
    <row r="511" spans="1:10" s="201" customFormat="1" ht="48.75" customHeight="1" x14ac:dyDescent="0.4">
      <c r="A511" s="202">
        <v>65</v>
      </c>
      <c r="B511" s="203">
        <v>430</v>
      </c>
      <c r="C511" s="196">
        <f t="shared" si="7"/>
        <v>27950</v>
      </c>
      <c r="D511" s="395">
        <v>45851</v>
      </c>
      <c r="E511" s="203" t="s">
        <v>263</v>
      </c>
      <c r="F511" s="204"/>
      <c r="G511" s="205">
        <v>27950</v>
      </c>
      <c r="H511" s="206">
        <v>5986</v>
      </c>
      <c r="I511" s="207">
        <v>45851</v>
      </c>
      <c r="J511" s="207"/>
    </row>
    <row r="512" spans="1:10" s="201" customFormat="1" ht="48.75" customHeight="1" x14ac:dyDescent="0.4">
      <c r="A512" s="195">
        <v>65</v>
      </c>
      <c r="B512" s="196">
        <v>430</v>
      </c>
      <c r="C512" s="196">
        <f t="shared" si="7"/>
        <v>27950</v>
      </c>
      <c r="D512" s="392">
        <v>45852</v>
      </c>
      <c r="E512" s="196" t="s">
        <v>263</v>
      </c>
      <c r="F512" s="196"/>
      <c r="G512" s="198"/>
      <c r="H512" s="199"/>
      <c r="I512" s="200"/>
      <c r="J512" s="200"/>
    </row>
    <row r="513" spans="1:10" s="201" customFormat="1" ht="48.75" customHeight="1" x14ac:dyDescent="0.4">
      <c r="A513" s="202">
        <v>65</v>
      </c>
      <c r="B513" s="203">
        <v>170</v>
      </c>
      <c r="C513" s="196">
        <f t="shared" si="7"/>
        <v>11050</v>
      </c>
      <c r="D513" s="395">
        <v>45852</v>
      </c>
      <c r="E513" s="203" t="s">
        <v>63</v>
      </c>
      <c r="F513" s="204"/>
      <c r="G513" s="205">
        <v>39000</v>
      </c>
      <c r="H513" s="206">
        <v>5987</v>
      </c>
      <c r="I513" s="207">
        <v>45852</v>
      </c>
      <c r="J513" s="207"/>
    </row>
    <row r="514" spans="1:10" s="201" customFormat="1" ht="48.75" customHeight="1" x14ac:dyDescent="0.4">
      <c r="A514" s="195">
        <v>65</v>
      </c>
      <c r="B514" s="196">
        <v>430</v>
      </c>
      <c r="C514" s="196">
        <f t="shared" si="7"/>
        <v>27950</v>
      </c>
      <c r="D514" s="392">
        <v>45853</v>
      </c>
      <c r="E514" s="196" t="s">
        <v>263</v>
      </c>
      <c r="F514" s="196"/>
      <c r="G514" s="198"/>
      <c r="H514" s="199"/>
      <c r="I514" s="200"/>
      <c r="J514" s="200"/>
    </row>
    <row r="515" spans="1:10" s="201" customFormat="1" ht="48.75" customHeight="1" x14ac:dyDescent="0.4">
      <c r="A515" s="202">
        <v>65</v>
      </c>
      <c r="B515" s="203">
        <v>170</v>
      </c>
      <c r="C515" s="196">
        <f t="shared" si="7"/>
        <v>11050</v>
      </c>
      <c r="D515" s="395">
        <v>45853</v>
      </c>
      <c r="E515" s="203" t="s">
        <v>119</v>
      </c>
      <c r="F515" s="204"/>
      <c r="G515" s="205">
        <v>39000</v>
      </c>
      <c r="H515" s="206">
        <v>5995</v>
      </c>
      <c r="I515" s="207">
        <v>45854</v>
      </c>
      <c r="J515" s="207"/>
    </row>
    <row r="516" spans="1:10" s="201" customFormat="1" ht="48.75" customHeight="1" x14ac:dyDescent="0.4">
      <c r="A516" s="195">
        <v>65</v>
      </c>
      <c r="B516" s="196">
        <v>430</v>
      </c>
      <c r="C516" s="196">
        <f t="shared" si="7"/>
        <v>27950</v>
      </c>
      <c r="D516" s="392">
        <v>45854</v>
      </c>
      <c r="E516" s="196" t="s">
        <v>263</v>
      </c>
      <c r="F516" s="196"/>
      <c r="G516" s="198"/>
      <c r="H516" s="199"/>
      <c r="I516" s="200"/>
      <c r="J516" s="200"/>
    </row>
    <row r="517" spans="1:10" s="201" customFormat="1" ht="48.75" customHeight="1" x14ac:dyDescent="0.4">
      <c r="A517" s="202">
        <v>65</v>
      </c>
      <c r="B517" s="203">
        <v>170</v>
      </c>
      <c r="C517" s="196">
        <f t="shared" si="7"/>
        <v>11050</v>
      </c>
      <c r="D517" s="395">
        <v>45854</v>
      </c>
      <c r="E517" s="203" t="s">
        <v>63</v>
      </c>
      <c r="F517" s="204"/>
      <c r="G517" s="205">
        <v>39000</v>
      </c>
      <c r="H517" s="206">
        <v>6004</v>
      </c>
      <c r="I517" s="207">
        <v>45855</v>
      </c>
      <c r="J517" s="207"/>
    </row>
    <row r="518" spans="1:10" s="201" customFormat="1" ht="48.75" customHeight="1" x14ac:dyDescent="0.4">
      <c r="A518" s="195">
        <v>130</v>
      </c>
      <c r="B518" s="196">
        <v>170</v>
      </c>
      <c r="C518" s="196">
        <f t="shared" si="7"/>
        <v>22100</v>
      </c>
      <c r="D518" s="392">
        <v>45863</v>
      </c>
      <c r="E518" s="196" t="s">
        <v>119</v>
      </c>
      <c r="F518" s="196"/>
      <c r="G518" s="198"/>
      <c r="H518" s="199"/>
      <c r="I518" s="200"/>
      <c r="J518" s="200"/>
    </row>
    <row r="519" spans="1:10" s="201" customFormat="1" ht="48.75" customHeight="1" x14ac:dyDescent="0.4">
      <c r="A519" s="202">
        <v>65</v>
      </c>
      <c r="B519" s="203">
        <v>430</v>
      </c>
      <c r="C519" s="196">
        <f t="shared" si="7"/>
        <v>27950</v>
      </c>
      <c r="D519" s="395">
        <v>45863</v>
      </c>
      <c r="E519" s="203" t="s">
        <v>263</v>
      </c>
      <c r="F519" s="204"/>
      <c r="G519" s="205"/>
      <c r="H519" s="206"/>
      <c r="I519" s="207"/>
      <c r="J519" s="207"/>
    </row>
    <row r="520" spans="1:10" s="201" customFormat="1" ht="48.75" customHeight="1" x14ac:dyDescent="0.4">
      <c r="A520" s="195">
        <v>88</v>
      </c>
      <c r="B520" s="196">
        <v>430</v>
      </c>
      <c r="C520" s="196">
        <f t="shared" si="7"/>
        <v>37840</v>
      </c>
      <c r="D520" s="392">
        <v>45866</v>
      </c>
      <c r="E520" s="196" t="s">
        <v>263</v>
      </c>
      <c r="F520" s="196"/>
      <c r="G520" s="198"/>
      <c r="H520" s="199"/>
      <c r="I520" s="200"/>
      <c r="J520" s="200"/>
    </row>
    <row r="521" spans="1:10" s="201" customFormat="1" ht="48.75" customHeight="1" x14ac:dyDescent="0.4">
      <c r="A521" s="202">
        <v>65</v>
      </c>
      <c r="B521" s="203">
        <v>430</v>
      </c>
      <c r="C521" s="196">
        <f t="shared" si="7"/>
        <v>27950</v>
      </c>
      <c r="D521" s="395">
        <v>45866</v>
      </c>
      <c r="E521" s="203" t="s">
        <v>263</v>
      </c>
      <c r="F521" s="204"/>
      <c r="G521" s="205"/>
      <c r="H521" s="206"/>
      <c r="I521" s="207"/>
      <c r="J521" s="207"/>
    </row>
    <row r="522" spans="1:10" s="201" customFormat="1" ht="48.75" customHeight="1" x14ac:dyDescent="0.4">
      <c r="A522" s="195">
        <v>14</v>
      </c>
      <c r="B522" s="196">
        <v>2550</v>
      </c>
      <c r="C522" s="196">
        <f t="shared" si="7"/>
        <v>35700</v>
      </c>
      <c r="D522" s="392">
        <v>45866</v>
      </c>
      <c r="E522" s="196" t="s">
        <v>263</v>
      </c>
      <c r="F522" s="196"/>
      <c r="G522" s="198">
        <v>101540</v>
      </c>
      <c r="H522" s="199">
        <v>6071</v>
      </c>
      <c r="I522" s="200">
        <v>45867</v>
      </c>
      <c r="J522" s="200" t="s">
        <v>272</v>
      </c>
    </row>
    <row r="523" spans="1:10" s="201" customFormat="1" ht="48.75" customHeight="1" x14ac:dyDescent="0.4">
      <c r="A523" s="202">
        <v>65</v>
      </c>
      <c r="B523" s="203">
        <v>430</v>
      </c>
      <c r="C523" s="196">
        <f t="shared" si="7"/>
        <v>27950</v>
      </c>
      <c r="D523" s="395">
        <v>45868</v>
      </c>
      <c r="E523" s="203" t="s">
        <v>263</v>
      </c>
      <c r="F523" s="204"/>
      <c r="G523" s="205">
        <v>77950</v>
      </c>
      <c r="H523" s="206">
        <v>6082</v>
      </c>
      <c r="I523" s="207">
        <v>45869</v>
      </c>
      <c r="J523" s="207"/>
    </row>
    <row r="524" spans="1:10" s="201" customFormat="1" ht="48.75" customHeight="1" x14ac:dyDescent="0.4">
      <c r="A524" s="195">
        <v>130</v>
      </c>
      <c r="B524" s="196">
        <v>170</v>
      </c>
      <c r="C524" s="196">
        <f t="shared" si="7"/>
        <v>22100</v>
      </c>
      <c r="D524" s="392">
        <v>45871</v>
      </c>
      <c r="E524" s="196" t="s">
        <v>119</v>
      </c>
      <c r="F524" s="196"/>
      <c r="G524" s="198">
        <v>22100</v>
      </c>
      <c r="H524" s="199">
        <v>6102</v>
      </c>
      <c r="I524" s="200">
        <v>45872</v>
      </c>
      <c r="J524" s="200"/>
    </row>
    <row r="525" spans="1:10" s="201" customFormat="1" ht="48.75" customHeight="1" x14ac:dyDescent="0.4">
      <c r="A525" s="202">
        <v>130</v>
      </c>
      <c r="B525" s="203">
        <v>170</v>
      </c>
      <c r="C525" s="196">
        <f t="shared" si="7"/>
        <v>22100</v>
      </c>
      <c r="D525" s="395">
        <v>45873</v>
      </c>
      <c r="E525" s="203" t="s">
        <v>63</v>
      </c>
      <c r="F525" s="204"/>
      <c r="G525" s="205"/>
      <c r="H525" s="206"/>
      <c r="I525" s="207"/>
      <c r="J525" s="207"/>
    </row>
    <row r="526" spans="1:10" s="201" customFormat="1" ht="48.75" customHeight="1" x14ac:dyDescent="0.4">
      <c r="A526" s="195">
        <v>65</v>
      </c>
      <c r="B526" s="196">
        <v>430</v>
      </c>
      <c r="C526" s="196">
        <f t="shared" si="7"/>
        <v>27950</v>
      </c>
      <c r="D526" s="392">
        <v>45873</v>
      </c>
      <c r="E526" s="196" t="s">
        <v>263</v>
      </c>
      <c r="F526" s="196"/>
      <c r="G526" s="198">
        <v>50050</v>
      </c>
      <c r="H526" s="199">
        <v>6110</v>
      </c>
      <c r="I526" s="200">
        <v>45873</v>
      </c>
      <c r="J526" s="200"/>
    </row>
    <row r="527" spans="1:10" s="201" customFormat="1" ht="48.75" customHeight="1" x14ac:dyDescent="0.4">
      <c r="A527" s="202">
        <v>130</v>
      </c>
      <c r="B527" s="203">
        <v>430</v>
      </c>
      <c r="C527" s="196">
        <f t="shared" si="7"/>
        <v>55900</v>
      </c>
      <c r="D527" s="395">
        <v>45874</v>
      </c>
      <c r="E527" s="203" t="s">
        <v>263</v>
      </c>
      <c r="F527" s="204"/>
      <c r="G527" s="205">
        <v>55900</v>
      </c>
      <c r="H527" s="206">
        <v>6124</v>
      </c>
      <c r="I527" s="207">
        <v>45875</v>
      </c>
      <c r="J527" s="207"/>
    </row>
    <row r="528" spans="1:10" s="201" customFormat="1" ht="48.75" customHeight="1" x14ac:dyDescent="0.4">
      <c r="A528" s="195">
        <v>65</v>
      </c>
      <c r="B528" s="196">
        <v>430</v>
      </c>
      <c r="C528" s="196">
        <f t="shared" si="7"/>
        <v>27950</v>
      </c>
      <c r="D528" s="392">
        <v>45880</v>
      </c>
      <c r="E528" s="196" t="s">
        <v>263</v>
      </c>
      <c r="F528" s="196"/>
      <c r="G528" s="198">
        <v>27950</v>
      </c>
      <c r="H528" s="199">
        <v>6156</v>
      </c>
      <c r="I528" s="200">
        <v>45880</v>
      </c>
      <c r="J528" s="200"/>
    </row>
    <row r="529" spans="1:10" s="201" customFormat="1" ht="48.75" customHeight="1" x14ac:dyDescent="0.4">
      <c r="A529" s="202">
        <v>65</v>
      </c>
      <c r="B529" s="203">
        <v>430</v>
      </c>
      <c r="C529" s="196">
        <f t="shared" si="7"/>
        <v>27950</v>
      </c>
      <c r="D529" s="395">
        <v>45882</v>
      </c>
      <c r="E529" s="203" t="s">
        <v>263</v>
      </c>
      <c r="F529" s="204"/>
      <c r="G529" s="205"/>
      <c r="H529" s="206"/>
      <c r="I529" s="207"/>
      <c r="J529" s="207"/>
    </row>
    <row r="530" spans="1:10" s="201" customFormat="1" ht="48.75" customHeight="1" x14ac:dyDescent="0.4">
      <c r="A530" s="195">
        <v>65</v>
      </c>
      <c r="B530" s="196">
        <v>170</v>
      </c>
      <c r="C530" s="196">
        <f t="shared" si="7"/>
        <v>11050</v>
      </c>
      <c r="D530" s="392">
        <v>45882</v>
      </c>
      <c r="E530" s="196" t="s">
        <v>119</v>
      </c>
      <c r="F530" s="196"/>
      <c r="G530" s="198">
        <v>39000</v>
      </c>
      <c r="H530" s="199">
        <v>6176</v>
      </c>
      <c r="I530" s="200">
        <v>45883</v>
      </c>
      <c r="J530" s="200"/>
    </row>
    <row r="531" spans="1:10" s="201" customFormat="1" ht="48.75" customHeight="1" x14ac:dyDescent="0.4">
      <c r="A531" s="202">
        <v>130</v>
      </c>
      <c r="B531" s="203">
        <v>170</v>
      </c>
      <c r="C531" s="196">
        <f t="shared" si="7"/>
        <v>22100</v>
      </c>
      <c r="D531" s="395">
        <v>45886</v>
      </c>
      <c r="E531" s="203" t="s">
        <v>119</v>
      </c>
      <c r="F531" s="204"/>
      <c r="G531" s="205">
        <v>22100</v>
      </c>
      <c r="H531" s="206">
        <v>6208</v>
      </c>
      <c r="I531" s="207">
        <v>45889</v>
      </c>
      <c r="J531" s="207"/>
    </row>
    <row r="532" spans="1:10" s="201" customFormat="1" ht="48.75" customHeight="1" x14ac:dyDescent="0.4">
      <c r="A532" s="195">
        <v>130</v>
      </c>
      <c r="B532" s="196">
        <v>430</v>
      </c>
      <c r="C532" s="196">
        <f t="shared" si="7"/>
        <v>55900</v>
      </c>
      <c r="D532" s="392">
        <v>45892</v>
      </c>
      <c r="E532" s="196" t="s">
        <v>263</v>
      </c>
      <c r="F532" s="196"/>
      <c r="G532" s="198"/>
      <c r="H532" s="199"/>
      <c r="I532" s="200"/>
      <c r="J532" s="200"/>
    </row>
    <row r="533" spans="1:10" s="201" customFormat="1" ht="48.75" customHeight="1" x14ac:dyDescent="0.4">
      <c r="A533" s="202">
        <v>65</v>
      </c>
      <c r="B533" s="203">
        <v>430</v>
      </c>
      <c r="C533" s="196">
        <f t="shared" si="7"/>
        <v>27950</v>
      </c>
      <c r="D533" s="395">
        <v>45893</v>
      </c>
      <c r="E533" s="203" t="s">
        <v>263</v>
      </c>
      <c r="F533" s="204"/>
      <c r="G533" s="205">
        <v>83850</v>
      </c>
      <c r="H533" s="206">
        <v>6237</v>
      </c>
      <c r="I533" s="207">
        <v>45893</v>
      </c>
      <c r="J533" s="207"/>
    </row>
    <row r="534" spans="1:10" s="201" customFormat="1" ht="48.75" customHeight="1" x14ac:dyDescent="0.4">
      <c r="A534" s="195">
        <v>130</v>
      </c>
      <c r="B534" s="196">
        <v>170</v>
      </c>
      <c r="C534" s="196">
        <f t="shared" si="7"/>
        <v>22100</v>
      </c>
      <c r="D534" s="392">
        <v>45895</v>
      </c>
      <c r="E534" s="196" t="s">
        <v>63</v>
      </c>
      <c r="F534" s="196"/>
      <c r="G534" s="198"/>
      <c r="H534" s="199"/>
      <c r="I534" s="200"/>
      <c r="J534" s="200"/>
    </row>
    <row r="535" spans="1:10" s="201" customFormat="1" ht="48.75" customHeight="1" x14ac:dyDescent="0.4">
      <c r="A535" s="202">
        <v>65</v>
      </c>
      <c r="B535" s="203">
        <v>430</v>
      </c>
      <c r="C535" s="196">
        <f t="shared" si="7"/>
        <v>27950</v>
      </c>
      <c r="D535" s="395">
        <v>45895</v>
      </c>
      <c r="E535" s="203" t="s">
        <v>263</v>
      </c>
      <c r="F535" s="204"/>
      <c r="G535" s="205">
        <v>50050</v>
      </c>
      <c r="H535" s="206">
        <v>6251</v>
      </c>
      <c r="I535" s="207">
        <v>45896</v>
      </c>
      <c r="J535" s="207"/>
    </row>
    <row r="536" spans="1:10" s="201" customFormat="1" ht="48.75" customHeight="1" x14ac:dyDescent="0.4">
      <c r="A536" s="195">
        <v>65</v>
      </c>
      <c r="B536" s="196">
        <v>170</v>
      </c>
      <c r="C536" s="196">
        <f t="shared" si="7"/>
        <v>11050</v>
      </c>
      <c r="D536" s="392">
        <v>45901</v>
      </c>
      <c r="E536" s="196" t="s">
        <v>63</v>
      </c>
      <c r="F536" s="196"/>
      <c r="G536" s="198"/>
      <c r="H536" s="199"/>
      <c r="I536" s="200"/>
      <c r="J536" s="200"/>
    </row>
    <row r="537" spans="1:10" s="201" customFormat="1" ht="48.75" customHeight="1" x14ac:dyDescent="0.4">
      <c r="A537" s="202">
        <v>65</v>
      </c>
      <c r="B537" s="203">
        <v>430</v>
      </c>
      <c r="C537" s="196">
        <f t="shared" si="7"/>
        <v>27950</v>
      </c>
      <c r="D537" s="395">
        <v>45901</v>
      </c>
      <c r="E537" s="203" t="s">
        <v>263</v>
      </c>
      <c r="F537" s="204"/>
      <c r="G537" s="205">
        <v>39000</v>
      </c>
      <c r="H537" s="206">
        <v>6305</v>
      </c>
      <c r="I537" s="207">
        <v>45911</v>
      </c>
      <c r="J537" s="207"/>
    </row>
    <row r="538" spans="1:10" s="201" customFormat="1" ht="48.75" customHeight="1" x14ac:dyDescent="0.4">
      <c r="A538" s="195">
        <v>130</v>
      </c>
      <c r="B538" s="196">
        <v>430</v>
      </c>
      <c r="C538" s="196">
        <f t="shared" si="7"/>
        <v>55900</v>
      </c>
      <c r="D538" s="392">
        <v>45913</v>
      </c>
      <c r="E538" s="196" t="s">
        <v>263</v>
      </c>
      <c r="F538" s="196"/>
      <c r="G538" s="198"/>
      <c r="H538" s="199"/>
      <c r="I538" s="200"/>
      <c r="J538" s="200"/>
    </row>
    <row r="539" spans="1:10" s="201" customFormat="1" ht="48.75" customHeight="1" x14ac:dyDescent="0.4">
      <c r="A539" s="202">
        <v>130</v>
      </c>
      <c r="B539" s="203">
        <v>170</v>
      </c>
      <c r="C539" s="196">
        <f t="shared" si="7"/>
        <v>22100</v>
      </c>
      <c r="D539" s="395">
        <v>45913</v>
      </c>
      <c r="E539" s="203" t="s">
        <v>63</v>
      </c>
      <c r="F539" s="204"/>
      <c r="G539" s="205">
        <v>78000</v>
      </c>
      <c r="H539" s="206">
        <v>6307</v>
      </c>
      <c r="I539" s="207">
        <v>45913</v>
      </c>
      <c r="J539" s="207"/>
    </row>
    <row r="540" spans="1:10" s="201" customFormat="1" ht="48.75" customHeight="1" x14ac:dyDescent="0.4">
      <c r="A540" s="195">
        <v>65</v>
      </c>
      <c r="B540" s="196">
        <v>170</v>
      </c>
      <c r="C540" s="196">
        <f t="shared" si="7"/>
        <v>11050</v>
      </c>
      <c r="D540" s="392">
        <v>45915</v>
      </c>
      <c r="E540" s="196" t="s">
        <v>63</v>
      </c>
      <c r="F540" s="196"/>
      <c r="G540" s="198"/>
      <c r="H540" s="199"/>
      <c r="I540" s="200"/>
      <c r="J540" s="200"/>
    </row>
    <row r="541" spans="1:10" s="201" customFormat="1" ht="48.75" customHeight="1" x14ac:dyDescent="0.4">
      <c r="A541" s="202">
        <v>130</v>
      </c>
      <c r="B541" s="203">
        <v>430</v>
      </c>
      <c r="C541" s="196">
        <f t="shared" si="7"/>
        <v>55900</v>
      </c>
      <c r="D541" s="395">
        <v>45915</v>
      </c>
      <c r="E541" s="203" t="s">
        <v>263</v>
      </c>
      <c r="F541" s="204"/>
      <c r="G541" s="205">
        <v>66950</v>
      </c>
      <c r="H541" s="206">
        <v>6319</v>
      </c>
      <c r="I541" s="207">
        <v>45915</v>
      </c>
      <c r="J541" s="207"/>
    </row>
    <row r="542" spans="1:10" s="201" customFormat="1" ht="48.75" customHeight="1" x14ac:dyDescent="0.4">
      <c r="A542" s="195">
        <v>65</v>
      </c>
      <c r="B542" s="196">
        <v>430</v>
      </c>
      <c r="C542" s="196">
        <f t="shared" si="7"/>
        <v>27950</v>
      </c>
      <c r="D542" s="392">
        <v>45924</v>
      </c>
      <c r="E542" s="196" t="s">
        <v>263</v>
      </c>
      <c r="F542" s="196"/>
      <c r="G542" s="198">
        <v>27950</v>
      </c>
      <c r="H542" s="199">
        <v>6373</v>
      </c>
      <c r="I542" s="200">
        <v>45924</v>
      </c>
      <c r="J542" s="200"/>
    </row>
    <row r="543" spans="1:10" s="201" customFormat="1" ht="48.75" customHeight="1" x14ac:dyDescent="0.4">
      <c r="A543" s="202">
        <v>65</v>
      </c>
      <c r="B543" s="203">
        <v>430</v>
      </c>
      <c r="C543" s="196">
        <f t="shared" si="7"/>
        <v>27950</v>
      </c>
      <c r="D543" s="395">
        <v>45930</v>
      </c>
      <c r="E543" s="203" t="s">
        <v>263</v>
      </c>
      <c r="F543" s="204"/>
      <c r="G543" s="205">
        <v>27950</v>
      </c>
      <c r="H543" s="206">
        <v>6404</v>
      </c>
      <c r="I543" s="207">
        <v>45931</v>
      </c>
      <c r="J543" s="207"/>
    </row>
    <row r="544" spans="1:10" s="201" customFormat="1" ht="48.75" customHeight="1" x14ac:dyDescent="0.4">
      <c r="A544" s="195"/>
      <c r="B544" s="196"/>
      <c r="C544" s="196"/>
      <c r="D544" s="392"/>
      <c r="E544" s="196"/>
      <c r="F544" s="196"/>
      <c r="G544" s="198"/>
      <c r="H544" s="199"/>
      <c r="I544" s="200"/>
      <c r="J544" s="200"/>
    </row>
    <row r="545" spans="1:10" s="201" customFormat="1" ht="48.75" customHeight="1" x14ac:dyDescent="0.4">
      <c r="A545" s="202"/>
      <c r="B545" s="203"/>
      <c r="C545" s="196"/>
      <c r="D545" s="395"/>
      <c r="E545" s="203"/>
      <c r="F545" s="204"/>
      <c r="G545" s="205"/>
      <c r="H545" s="206"/>
      <c r="I545" s="207"/>
      <c r="J545" s="207"/>
    </row>
    <row r="546" spans="1:10" s="201" customFormat="1" ht="48.75" customHeight="1" x14ac:dyDescent="0.4">
      <c r="A546" s="195"/>
      <c r="B546" s="196"/>
      <c r="C546" s="196"/>
      <c r="D546" s="392"/>
      <c r="E546" s="196"/>
      <c r="F546" s="196"/>
      <c r="G546" s="198"/>
      <c r="H546" s="199"/>
      <c r="I546" s="200"/>
      <c r="J546" s="200"/>
    </row>
    <row r="547" spans="1:10" s="201" customFormat="1" ht="48.75" customHeight="1" x14ac:dyDescent="0.4">
      <c r="A547" s="202"/>
      <c r="B547" s="203"/>
      <c r="C547" s="196"/>
      <c r="D547" s="395"/>
      <c r="E547" s="203"/>
      <c r="F547" s="204"/>
      <c r="G547" s="205"/>
      <c r="H547" s="206"/>
      <c r="I547" s="207"/>
      <c r="J547" s="207"/>
    </row>
    <row r="548" spans="1:10" s="201" customFormat="1" ht="48.75" customHeight="1" x14ac:dyDescent="0.4">
      <c r="A548" s="195"/>
      <c r="B548" s="196"/>
      <c r="C548" s="196"/>
      <c r="D548" s="392"/>
      <c r="E548" s="196"/>
      <c r="F548" s="196"/>
      <c r="G548" s="198"/>
      <c r="H548" s="199"/>
      <c r="I548" s="200"/>
      <c r="J548" s="200"/>
    </row>
    <row r="549" spans="1:10" s="201" customFormat="1" ht="48.75" customHeight="1" x14ac:dyDescent="0.4">
      <c r="A549" s="202"/>
      <c r="B549" s="203"/>
      <c r="C549" s="196"/>
      <c r="D549" s="395"/>
      <c r="E549" s="203"/>
      <c r="F549" s="204"/>
      <c r="G549" s="205"/>
      <c r="H549" s="206"/>
      <c r="I549" s="207"/>
      <c r="J549" s="207"/>
    </row>
    <row r="550" spans="1:10" s="201" customFormat="1" ht="48.75" customHeight="1" x14ac:dyDescent="0.4">
      <c r="A550" s="195"/>
      <c r="B550" s="196"/>
      <c r="C550" s="196"/>
      <c r="D550" s="392"/>
      <c r="E550" s="196"/>
      <c r="F550" s="196"/>
      <c r="G550" s="198"/>
      <c r="H550" s="199"/>
      <c r="I550" s="200"/>
      <c r="J550" s="200"/>
    </row>
    <row r="551" spans="1:10" s="201" customFormat="1" ht="48.75" customHeight="1" x14ac:dyDescent="0.4">
      <c r="A551" s="202"/>
      <c r="B551" s="203"/>
      <c r="C551" s="196"/>
      <c r="D551" s="395"/>
      <c r="E551" s="203"/>
      <c r="F551" s="204"/>
      <c r="G551" s="205"/>
      <c r="H551" s="206"/>
      <c r="I551" s="207"/>
      <c r="J551" s="207"/>
    </row>
    <row r="552" spans="1:10" s="201" customFormat="1" ht="48.75" customHeight="1" x14ac:dyDescent="0.4">
      <c r="A552" s="195"/>
      <c r="B552" s="196"/>
      <c r="C552" s="196"/>
      <c r="D552" s="392"/>
      <c r="E552" s="196"/>
      <c r="F552" s="196"/>
      <c r="G552" s="198"/>
      <c r="H552" s="199"/>
      <c r="I552" s="200"/>
      <c r="J552" s="200"/>
    </row>
    <row r="553" spans="1:10" s="201" customFormat="1" ht="48.75" customHeight="1" x14ac:dyDescent="0.4">
      <c r="A553" s="202"/>
      <c r="B553" s="203"/>
      <c r="C553" s="196"/>
      <c r="D553" s="395"/>
      <c r="E553" s="203"/>
      <c r="F553" s="204"/>
      <c r="G553" s="205"/>
      <c r="H553" s="206"/>
      <c r="I553" s="207"/>
      <c r="J553" s="207"/>
    </row>
    <row r="554" spans="1:10" s="201" customFormat="1" ht="48.75" customHeight="1" x14ac:dyDescent="0.4">
      <c r="A554" s="195"/>
      <c r="B554" s="196"/>
      <c r="C554" s="196"/>
      <c r="D554" s="392"/>
      <c r="E554" s="196"/>
      <c r="F554" s="196"/>
      <c r="G554" s="198"/>
      <c r="H554" s="199"/>
      <c r="I554" s="200"/>
      <c r="J554" s="200"/>
    </row>
    <row r="555" spans="1:10" s="201" customFormat="1" ht="48.75" customHeight="1" x14ac:dyDescent="0.4">
      <c r="A555" s="202"/>
      <c r="B555" s="203"/>
      <c r="C555" s="196"/>
      <c r="D555" s="395"/>
      <c r="E555" s="203"/>
      <c r="F555" s="204"/>
      <c r="G555" s="205"/>
      <c r="H555" s="206"/>
      <c r="I555" s="207"/>
      <c r="J555" s="207"/>
    </row>
    <row r="556" spans="1:10" s="201" customFormat="1" ht="48.75" customHeight="1" x14ac:dyDescent="0.4">
      <c r="A556" s="195"/>
      <c r="B556" s="196"/>
      <c r="C556" s="196"/>
      <c r="D556" s="392"/>
      <c r="E556" s="196"/>
      <c r="F556" s="196"/>
      <c r="G556" s="198"/>
      <c r="H556" s="199"/>
      <c r="I556" s="200"/>
      <c r="J556" s="200"/>
    </row>
    <row r="557" spans="1:10" s="201" customFormat="1" ht="48.75" customHeight="1" x14ac:dyDescent="0.4">
      <c r="A557" s="202"/>
      <c r="B557" s="203"/>
      <c r="C557" s="196"/>
      <c r="D557" s="395"/>
      <c r="E557" s="203"/>
      <c r="F557" s="204"/>
      <c r="G557" s="205"/>
      <c r="H557" s="206"/>
      <c r="I557" s="207"/>
      <c r="J557" s="207"/>
    </row>
    <row r="558" spans="1:10" s="201" customFormat="1" ht="48.75" customHeight="1" x14ac:dyDescent="0.4">
      <c r="A558" s="195"/>
      <c r="B558" s="196"/>
      <c r="C558" s="196"/>
      <c r="D558" s="392"/>
      <c r="E558" s="196"/>
      <c r="F558" s="196"/>
      <c r="G558" s="198"/>
      <c r="H558" s="199"/>
      <c r="I558" s="200"/>
      <c r="J558" s="200"/>
    </row>
    <row r="559" spans="1:10" s="201" customFormat="1" ht="48.75" customHeight="1" x14ac:dyDescent="0.4">
      <c r="A559" s="202"/>
      <c r="B559" s="203"/>
      <c r="C559" s="196"/>
      <c r="D559" s="395"/>
      <c r="E559" s="203"/>
      <c r="F559" s="204"/>
      <c r="G559" s="205"/>
      <c r="H559" s="206"/>
      <c r="I559" s="207"/>
      <c r="J559" s="207"/>
    </row>
    <row r="560" spans="1:10" s="201" customFormat="1" ht="48.75" customHeight="1" x14ac:dyDescent="0.4">
      <c r="A560" s="195"/>
      <c r="B560" s="196"/>
      <c r="C560" s="196"/>
      <c r="D560" s="392"/>
      <c r="E560" s="196"/>
      <c r="F560" s="196"/>
      <c r="G560" s="198"/>
      <c r="H560" s="199"/>
      <c r="I560" s="200"/>
      <c r="J560" s="200"/>
    </row>
    <row r="561" spans="1:10" s="201" customFormat="1" ht="48.75" customHeight="1" x14ac:dyDescent="0.4">
      <c r="A561" s="202"/>
      <c r="B561" s="203"/>
      <c r="C561" s="196"/>
      <c r="D561" s="395"/>
      <c r="E561" s="203"/>
      <c r="F561" s="204"/>
      <c r="G561" s="205"/>
      <c r="H561" s="206"/>
      <c r="I561" s="207"/>
      <c r="J561" s="207"/>
    </row>
    <row r="562" spans="1:10" s="201" customFormat="1" ht="48.75" customHeight="1" x14ac:dyDescent="0.4">
      <c r="A562" s="195"/>
      <c r="B562" s="196"/>
      <c r="C562" s="196"/>
      <c r="D562" s="392"/>
      <c r="E562" s="196"/>
      <c r="F562" s="196"/>
      <c r="G562" s="198"/>
      <c r="H562" s="199"/>
      <c r="I562" s="200"/>
      <c r="J562" s="200"/>
    </row>
    <row r="563" spans="1:10" s="201" customFormat="1" ht="48.75" customHeight="1" x14ac:dyDescent="0.4">
      <c r="A563" s="202"/>
      <c r="B563" s="203"/>
      <c r="C563" s="196"/>
      <c r="D563" s="395"/>
      <c r="E563" s="203"/>
      <c r="F563" s="204"/>
      <c r="G563" s="205"/>
      <c r="H563" s="206"/>
      <c r="I563" s="207"/>
      <c r="J563" s="207"/>
    </row>
    <row r="564" spans="1:10" s="201" customFormat="1" ht="48.75" customHeight="1" x14ac:dyDescent="0.4">
      <c r="A564" s="195"/>
      <c r="B564" s="196"/>
      <c r="C564" s="196"/>
      <c r="D564" s="392"/>
      <c r="E564" s="196"/>
      <c r="F564" s="196"/>
      <c r="G564" s="198"/>
      <c r="H564" s="199"/>
      <c r="I564" s="200"/>
      <c r="J564" s="200"/>
    </row>
    <row r="565" spans="1:10" s="201" customFormat="1" ht="48.75" customHeight="1" x14ac:dyDescent="0.4">
      <c r="A565" s="202"/>
      <c r="B565" s="203"/>
      <c r="C565" s="196"/>
      <c r="D565" s="395"/>
      <c r="E565" s="203"/>
      <c r="F565" s="204"/>
      <c r="G565" s="205"/>
      <c r="H565" s="206"/>
      <c r="I565" s="207"/>
      <c r="J565" s="207"/>
    </row>
    <row r="566" spans="1:10" s="201" customFormat="1" ht="48.75" customHeight="1" x14ac:dyDescent="0.4">
      <c r="A566" s="195"/>
      <c r="B566" s="196"/>
      <c r="C566" s="196"/>
      <c r="D566" s="392"/>
      <c r="E566" s="196"/>
      <c r="F566" s="196"/>
      <c r="G566" s="198"/>
      <c r="H566" s="199"/>
      <c r="I566" s="200"/>
      <c r="J566" s="200"/>
    </row>
    <row r="567" spans="1:10" s="201" customFormat="1" ht="48.75" customHeight="1" x14ac:dyDescent="0.4">
      <c r="A567" s="202"/>
      <c r="B567" s="203"/>
      <c r="C567" s="196"/>
      <c r="D567" s="395"/>
      <c r="E567" s="203"/>
      <c r="F567" s="204"/>
      <c r="G567" s="205"/>
      <c r="H567" s="206"/>
      <c r="I567" s="207"/>
      <c r="J567" s="207"/>
    </row>
    <row r="568" spans="1:10" s="201" customFormat="1" ht="48.75" customHeight="1" x14ac:dyDescent="0.4">
      <c r="A568" s="195"/>
      <c r="B568" s="196"/>
      <c r="C568" s="196"/>
      <c r="D568" s="392"/>
      <c r="E568" s="196"/>
      <c r="F568" s="196"/>
      <c r="G568" s="198"/>
      <c r="H568" s="199"/>
      <c r="I568" s="200"/>
      <c r="J568" s="200"/>
    </row>
    <row r="569" spans="1:10" s="201" customFormat="1" ht="48.75" customHeight="1" x14ac:dyDescent="0.4">
      <c r="A569" s="202"/>
      <c r="B569" s="203"/>
      <c r="C569" s="196"/>
      <c r="D569" s="395"/>
      <c r="E569" s="203"/>
      <c r="F569" s="204"/>
      <c r="G569" s="205"/>
      <c r="H569" s="206"/>
      <c r="I569" s="207"/>
      <c r="J569" s="207"/>
    </row>
    <row r="570" spans="1:10" s="201" customFormat="1" ht="48.75" customHeight="1" x14ac:dyDescent="0.4">
      <c r="A570" s="195"/>
      <c r="B570" s="196"/>
      <c r="C570" s="196"/>
      <c r="D570" s="392"/>
      <c r="E570" s="196"/>
      <c r="F570" s="196"/>
      <c r="G570" s="198"/>
      <c r="H570" s="199"/>
      <c r="I570" s="200"/>
      <c r="J570" s="200"/>
    </row>
    <row r="571" spans="1:10" s="201" customFormat="1" ht="48.75" customHeight="1" x14ac:dyDescent="0.4">
      <c r="A571" s="202"/>
      <c r="B571" s="203"/>
      <c r="C571" s="196"/>
      <c r="D571" s="395"/>
      <c r="E571" s="203"/>
      <c r="F571" s="204"/>
      <c r="G571" s="205"/>
      <c r="H571" s="206"/>
      <c r="I571" s="207"/>
      <c r="J571" s="207"/>
    </row>
    <row r="572" spans="1:10" s="201" customFormat="1" ht="48.75" customHeight="1" x14ac:dyDescent="0.4">
      <c r="A572" s="195"/>
      <c r="B572" s="196"/>
      <c r="C572" s="196"/>
      <c r="D572" s="392"/>
      <c r="E572" s="196"/>
      <c r="F572" s="196"/>
      <c r="G572" s="198"/>
      <c r="H572" s="199"/>
      <c r="I572" s="200"/>
      <c r="J572" s="200"/>
    </row>
    <row r="573" spans="1:10" s="201" customFormat="1" ht="48.75" customHeight="1" x14ac:dyDescent="0.4">
      <c r="A573" s="202"/>
      <c r="B573" s="203"/>
      <c r="C573" s="196"/>
      <c r="D573" s="395"/>
      <c r="E573" s="203"/>
      <c r="F573" s="204"/>
      <c r="G573" s="205"/>
      <c r="H573" s="206"/>
      <c r="I573" s="207"/>
      <c r="J573" s="207"/>
    </row>
    <row r="574" spans="1:10" s="201" customFormat="1" ht="48.75" customHeight="1" x14ac:dyDescent="0.4">
      <c r="A574" s="195"/>
      <c r="B574" s="196"/>
      <c r="C574" s="196"/>
      <c r="D574" s="392"/>
      <c r="E574" s="196"/>
      <c r="F574" s="196"/>
      <c r="G574" s="198"/>
      <c r="H574" s="199"/>
      <c r="I574" s="200"/>
      <c r="J574" s="200"/>
    </row>
    <row r="575" spans="1:10" s="201" customFormat="1" ht="48.75" customHeight="1" x14ac:dyDescent="0.4">
      <c r="A575" s="202"/>
      <c r="B575" s="203"/>
      <c r="C575" s="196"/>
      <c r="D575" s="395"/>
      <c r="E575" s="203"/>
      <c r="F575" s="204"/>
      <c r="G575" s="205"/>
      <c r="H575" s="206"/>
      <c r="I575" s="207"/>
      <c r="J575" s="207"/>
    </row>
    <row r="576" spans="1:10" s="201" customFormat="1" ht="48.75" customHeight="1" x14ac:dyDescent="0.4">
      <c r="A576" s="195"/>
      <c r="B576" s="196"/>
      <c r="C576" s="196"/>
      <c r="D576" s="392"/>
      <c r="E576" s="196"/>
      <c r="F576" s="196"/>
      <c r="G576" s="198"/>
      <c r="H576" s="199"/>
      <c r="I576" s="200"/>
      <c r="J576" s="200"/>
    </row>
    <row r="577" spans="1:10" s="201" customFormat="1" ht="48.75" customHeight="1" x14ac:dyDescent="0.4">
      <c r="A577" s="202"/>
      <c r="B577" s="203"/>
      <c r="C577" s="196"/>
      <c r="D577" s="395"/>
      <c r="E577" s="203"/>
      <c r="F577" s="204"/>
      <c r="G577" s="205"/>
      <c r="H577" s="206"/>
      <c r="I577" s="207"/>
      <c r="J577" s="207"/>
    </row>
    <row r="578" spans="1:10" s="201" customFormat="1" ht="48.75" customHeight="1" x14ac:dyDescent="0.4">
      <c r="A578" s="195"/>
      <c r="B578" s="196"/>
      <c r="C578" s="196"/>
      <c r="D578" s="392"/>
      <c r="E578" s="196"/>
      <c r="F578" s="196"/>
      <c r="G578" s="198"/>
      <c r="H578" s="199"/>
      <c r="I578" s="200"/>
      <c r="J578" s="200"/>
    </row>
    <row r="579" spans="1:10" s="201" customFormat="1" ht="48.75" customHeight="1" x14ac:dyDescent="0.4">
      <c r="A579" s="202"/>
      <c r="B579" s="203"/>
      <c r="C579" s="196"/>
      <c r="D579" s="395"/>
      <c r="E579" s="203"/>
      <c r="F579" s="204"/>
      <c r="G579" s="205"/>
      <c r="H579" s="206"/>
      <c r="I579" s="207"/>
      <c r="J579" s="207"/>
    </row>
    <row r="580" spans="1:10" s="201" customFormat="1" ht="48.75" customHeight="1" x14ac:dyDescent="0.4">
      <c r="A580" s="195"/>
      <c r="B580" s="196"/>
      <c r="C580" s="196"/>
      <c r="D580" s="392"/>
      <c r="E580" s="196"/>
      <c r="F580" s="196"/>
      <c r="G580" s="198"/>
      <c r="H580" s="199"/>
      <c r="I580" s="200"/>
      <c r="J580" s="200"/>
    </row>
    <row r="581" spans="1:10" s="201" customFormat="1" ht="48.75" customHeight="1" x14ac:dyDescent="0.4">
      <c r="A581" s="202"/>
      <c r="B581" s="203"/>
      <c r="C581" s="196"/>
      <c r="D581" s="395"/>
      <c r="E581" s="203"/>
      <c r="F581" s="204"/>
      <c r="G581" s="205"/>
      <c r="H581" s="206"/>
      <c r="I581" s="207"/>
      <c r="J581" s="207"/>
    </row>
    <row r="582" spans="1:10" s="201" customFormat="1" ht="48.75" customHeight="1" x14ac:dyDescent="0.4">
      <c r="A582" s="195"/>
      <c r="B582" s="196"/>
      <c r="C582" s="196"/>
      <c r="D582" s="392"/>
      <c r="E582" s="196"/>
      <c r="F582" s="196"/>
      <c r="G582" s="198"/>
      <c r="H582" s="199"/>
      <c r="I582" s="200"/>
      <c r="J582" s="200"/>
    </row>
    <row r="583" spans="1:10" s="201" customFormat="1" ht="48.75" customHeight="1" x14ac:dyDescent="0.4">
      <c r="A583" s="202"/>
      <c r="B583" s="203"/>
      <c r="C583" s="196"/>
      <c r="D583" s="395"/>
      <c r="E583" s="203"/>
      <c r="F583" s="204"/>
      <c r="G583" s="205"/>
      <c r="H583" s="206"/>
      <c r="I583" s="207"/>
      <c r="J583" s="207"/>
    </row>
    <row r="584" spans="1:10" s="201" customFormat="1" ht="48.75" customHeight="1" x14ac:dyDescent="0.4">
      <c r="A584" s="195"/>
      <c r="B584" s="196"/>
      <c r="C584" s="196"/>
      <c r="D584" s="392"/>
      <c r="E584" s="196"/>
      <c r="F584" s="196"/>
      <c r="G584" s="198"/>
      <c r="H584" s="199"/>
      <c r="I584" s="200"/>
      <c r="J584" s="200"/>
    </row>
    <row r="585" spans="1:10" s="201" customFormat="1" ht="48.75" customHeight="1" x14ac:dyDescent="0.4">
      <c r="A585" s="202"/>
      <c r="B585" s="203"/>
      <c r="C585" s="196"/>
      <c r="D585" s="395"/>
      <c r="E585" s="203"/>
      <c r="F585" s="204"/>
      <c r="G585" s="205"/>
      <c r="H585" s="206"/>
      <c r="I585" s="207"/>
      <c r="J585" s="207"/>
    </row>
    <row r="586" spans="1:10" s="201" customFormat="1" ht="48.75" customHeight="1" x14ac:dyDescent="0.4">
      <c r="A586" s="195"/>
      <c r="B586" s="196"/>
      <c r="C586" s="196"/>
      <c r="D586" s="392"/>
      <c r="E586" s="196"/>
      <c r="F586" s="196"/>
      <c r="G586" s="198"/>
      <c r="H586" s="199"/>
      <c r="I586" s="200"/>
      <c r="J586" s="200"/>
    </row>
    <row r="587" spans="1:10" s="201" customFormat="1" ht="48.75" customHeight="1" x14ac:dyDescent="0.4">
      <c r="A587" s="202"/>
      <c r="B587" s="203"/>
      <c r="C587" s="196"/>
      <c r="D587" s="395"/>
      <c r="E587" s="203"/>
      <c r="F587" s="204"/>
      <c r="G587" s="205"/>
      <c r="H587" s="206"/>
      <c r="I587" s="207"/>
      <c r="J587" s="207"/>
    </row>
    <row r="588" spans="1:10" s="201" customFormat="1" ht="48.75" customHeight="1" x14ac:dyDescent="0.4">
      <c r="A588" s="195"/>
      <c r="B588" s="196"/>
      <c r="C588" s="196"/>
      <c r="D588" s="392"/>
      <c r="E588" s="196"/>
      <c r="F588" s="196"/>
      <c r="G588" s="198"/>
      <c r="H588" s="199"/>
      <c r="I588" s="200"/>
      <c r="J588" s="200"/>
    </row>
    <row r="589" spans="1:10" s="201" customFormat="1" ht="48.75" customHeight="1" x14ac:dyDescent="0.4">
      <c r="A589" s="202"/>
      <c r="B589" s="203"/>
      <c r="C589" s="196"/>
      <c r="D589" s="395"/>
      <c r="E589" s="203"/>
      <c r="F589" s="204"/>
      <c r="G589" s="205"/>
      <c r="H589" s="206"/>
      <c r="I589" s="207"/>
      <c r="J589" s="207"/>
    </row>
    <row r="590" spans="1:10" s="201" customFormat="1" ht="48.75" customHeight="1" x14ac:dyDescent="0.4">
      <c r="A590" s="195"/>
      <c r="B590" s="196"/>
      <c r="C590" s="196"/>
      <c r="D590" s="392"/>
      <c r="E590" s="196"/>
      <c r="F590" s="196"/>
      <c r="G590" s="198"/>
      <c r="H590" s="199"/>
      <c r="I590" s="200"/>
      <c r="J590" s="200"/>
    </row>
    <row r="591" spans="1:10" s="201" customFormat="1" ht="48.75" customHeight="1" x14ac:dyDescent="0.4">
      <c r="A591" s="202"/>
      <c r="B591" s="203"/>
      <c r="C591" s="196"/>
      <c r="D591" s="395"/>
      <c r="E591" s="203"/>
      <c r="F591" s="204"/>
      <c r="G591" s="205"/>
      <c r="H591" s="206"/>
      <c r="I591" s="207"/>
      <c r="J591" s="207"/>
    </row>
    <row r="592" spans="1:10" s="201" customFormat="1" ht="48.75" customHeight="1" x14ac:dyDescent="0.4">
      <c r="A592" s="195"/>
      <c r="B592" s="196"/>
      <c r="C592" s="196"/>
      <c r="D592" s="392"/>
      <c r="E592" s="196"/>
      <c r="F592" s="196"/>
      <c r="G592" s="198"/>
      <c r="H592" s="199"/>
      <c r="I592" s="200"/>
      <c r="J592" s="200"/>
    </row>
    <row r="593" spans="1:10" s="201" customFormat="1" ht="48.75" customHeight="1" x14ac:dyDescent="0.4">
      <c r="A593" s="202"/>
      <c r="B593" s="203"/>
      <c r="C593" s="196"/>
      <c r="D593" s="395"/>
      <c r="E593" s="203"/>
      <c r="F593" s="204"/>
      <c r="G593" s="205"/>
      <c r="H593" s="206"/>
      <c r="I593" s="207"/>
      <c r="J593" s="207"/>
    </row>
    <row r="594" spans="1:10" s="201" customFormat="1" ht="48.75" customHeight="1" x14ac:dyDescent="0.4">
      <c r="A594" s="195"/>
      <c r="B594" s="196"/>
      <c r="C594" s="196"/>
      <c r="D594" s="392"/>
      <c r="E594" s="196"/>
      <c r="F594" s="196"/>
      <c r="G594" s="198"/>
      <c r="H594" s="199"/>
      <c r="I594" s="200"/>
      <c r="J594" s="200"/>
    </row>
    <row r="595" spans="1:10" s="201" customFormat="1" ht="48.75" customHeight="1" x14ac:dyDescent="0.4">
      <c r="A595" s="202"/>
      <c r="B595" s="203"/>
      <c r="C595" s="196"/>
      <c r="D595" s="395"/>
      <c r="E595" s="203"/>
      <c r="F595" s="204"/>
      <c r="G595" s="205"/>
      <c r="H595" s="206"/>
      <c r="I595" s="207"/>
      <c r="J595" s="207"/>
    </row>
    <row r="596" spans="1:10" s="201" customFormat="1" ht="48.75" customHeight="1" x14ac:dyDescent="0.4">
      <c r="A596" s="195"/>
      <c r="B596" s="196"/>
      <c r="C596" s="196"/>
      <c r="D596" s="392"/>
      <c r="E596" s="196"/>
      <c r="F596" s="196"/>
      <c r="G596" s="198"/>
      <c r="H596" s="199"/>
      <c r="I596" s="200"/>
      <c r="J596" s="200"/>
    </row>
    <row r="597" spans="1:10" s="201" customFormat="1" ht="48.75" customHeight="1" x14ac:dyDescent="0.4">
      <c r="A597" s="202"/>
      <c r="B597" s="203"/>
      <c r="C597" s="196"/>
      <c r="D597" s="395"/>
      <c r="E597" s="203"/>
      <c r="F597" s="204"/>
      <c r="G597" s="205"/>
      <c r="H597" s="206"/>
      <c r="I597" s="207"/>
      <c r="J597" s="207"/>
    </row>
    <row r="598" spans="1:10" s="201" customFormat="1" ht="48.75" customHeight="1" x14ac:dyDescent="0.4">
      <c r="A598" s="195"/>
      <c r="B598" s="196"/>
      <c r="C598" s="196"/>
      <c r="D598" s="392"/>
      <c r="E598" s="196"/>
      <c r="F598" s="196"/>
      <c r="G598" s="198"/>
      <c r="H598" s="199"/>
      <c r="I598" s="200"/>
      <c r="J598" s="200"/>
    </row>
    <row r="599" spans="1:10" s="201" customFormat="1" ht="48.75" customHeight="1" x14ac:dyDescent="0.4">
      <c r="A599" s="202"/>
      <c r="B599" s="203"/>
      <c r="C599" s="196"/>
      <c r="D599" s="395"/>
      <c r="E599" s="203"/>
      <c r="F599" s="204"/>
      <c r="G599" s="205"/>
      <c r="H599" s="206"/>
      <c r="I599" s="207"/>
      <c r="J599" s="207"/>
    </row>
    <row r="600" spans="1:10" s="201" customFormat="1" ht="48.75" customHeight="1" x14ac:dyDescent="0.4">
      <c r="A600" s="195"/>
      <c r="B600" s="196"/>
      <c r="C600" s="196"/>
      <c r="D600" s="392"/>
      <c r="E600" s="196"/>
      <c r="F600" s="196"/>
      <c r="G600" s="198"/>
      <c r="H600" s="199"/>
      <c r="I600" s="200"/>
      <c r="J600" s="200"/>
    </row>
    <row r="601" spans="1:10" s="201" customFormat="1" ht="48.75" customHeight="1" x14ac:dyDescent="0.4">
      <c r="A601" s="202"/>
      <c r="B601" s="203"/>
      <c r="C601" s="196"/>
      <c r="D601" s="395"/>
      <c r="E601" s="203"/>
      <c r="F601" s="204"/>
      <c r="G601" s="205"/>
      <c r="H601" s="206"/>
      <c r="I601" s="207"/>
      <c r="J601" s="207"/>
    </row>
    <row r="602" spans="1:10" s="201" customFormat="1" ht="48.75" customHeight="1" x14ac:dyDescent="0.4">
      <c r="A602" s="195"/>
      <c r="B602" s="196"/>
      <c r="C602" s="196"/>
      <c r="D602" s="392"/>
      <c r="E602" s="196"/>
      <c r="F602" s="196"/>
      <c r="G602" s="198"/>
      <c r="H602" s="199"/>
      <c r="I602" s="200"/>
      <c r="J602" s="200"/>
    </row>
    <row r="603" spans="1:10" s="201" customFormat="1" ht="48.75" customHeight="1" x14ac:dyDescent="0.4">
      <c r="A603" s="202"/>
      <c r="B603" s="203"/>
      <c r="C603" s="196"/>
      <c r="D603" s="395"/>
      <c r="E603" s="203"/>
      <c r="F603" s="204"/>
      <c r="G603" s="205"/>
      <c r="H603" s="206"/>
      <c r="I603" s="207"/>
      <c r="J603" s="207"/>
    </row>
    <row r="604" spans="1:10" s="201" customFormat="1" ht="48.75" customHeight="1" x14ac:dyDescent="0.4">
      <c r="A604" s="195"/>
      <c r="B604" s="196"/>
      <c r="C604" s="196"/>
      <c r="D604" s="392"/>
      <c r="E604" s="196"/>
      <c r="F604" s="196"/>
      <c r="G604" s="198"/>
      <c r="H604" s="199"/>
      <c r="I604" s="200"/>
      <c r="J604" s="200"/>
    </row>
    <row r="605" spans="1:10" s="201" customFormat="1" ht="48.75" customHeight="1" x14ac:dyDescent="0.4">
      <c r="A605" s="202"/>
      <c r="B605" s="203"/>
      <c r="C605" s="196"/>
      <c r="D605" s="395"/>
      <c r="E605" s="203"/>
      <c r="F605" s="204"/>
      <c r="G605" s="205"/>
      <c r="H605" s="206"/>
      <c r="I605" s="207"/>
      <c r="J605" s="207"/>
    </row>
    <row r="606" spans="1:10" s="201" customFormat="1" ht="48.75" customHeight="1" x14ac:dyDescent="0.4">
      <c r="A606" s="195"/>
      <c r="B606" s="196"/>
      <c r="C606" s="196"/>
      <c r="D606" s="392"/>
      <c r="E606" s="196"/>
      <c r="F606" s="196"/>
      <c r="G606" s="198"/>
      <c r="H606" s="199"/>
      <c r="I606" s="200"/>
      <c r="J606" s="200"/>
    </row>
    <row r="607" spans="1:10" s="201" customFormat="1" ht="48.75" customHeight="1" x14ac:dyDescent="0.4">
      <c r="A607" s="202"/>
      <c r="B607" s="203"/>
      <c r="C607" s="196"/>
      <c r="D607" s="395"/>
      <c r="E607" s="203"/>
      <c r="F607" s="204"/>
      <c r="G607" s="205"/>
      <c r="H607" s="206"/>
      <c r="I607" s="207"/>
      <c r="J607" s="207"/>
    </row>
    <row r="608" spans="1:10" s="201" customFormat="1" ht="48.75" customHeight="1" x14ac:dyDescent="0.4">
      <c r="A608" s="195"/>
      <c r="B608" s="196"/>
      <c r="C608" s="196"/>
      <c r="D608" s="392"/>
      <c r="E608" s="196"/>
      <c r="F608" s="196"/>
      <c r="G608" s="198"/>
      <c r="H608" s="199"/>
      <c r="I608" s="200"/>
      <c r="J608" s="200"/>
    </row>
    <row r="609" spans="1:10" s="201" customFormat="1" ht="48.75" customHeight="1" x14ac:dyDescent="0.4">
      <c r="A609" s="202"/>
      <c r="B609" s="203"/>
      <c r="C609" s="196"/>
      <c r="D609" s="395"/>
      <c r="E609" s="203"/>
      <c r="F609" s="204"/>
      <c r="G609" s="205"/>
      <c r="H609" s="206"/>
      <c r="I609" s="207"/>
      <c r="J609" s="207"/>
    </row>
    <row r="610" spans="1:10" s="201" customFormat="1" ht="48.75" customHeight="1" x14ac:dyDescent="0.4">
      <c r="A610" s="195"/>
      <c r="B610" s="196"/>
      <c r="C610" s="196"/>
      <c r="D610" s="392"/>
      <c r="E610" s="196"/>
      <c r="F610" s="196"/>
      <c r="G610" s="198"/>
      <c r="H610" s="199"/>
      <c r="I610" s="200"/>
      <c r="J610" s="200"/>
    </row>
    <row r="611" spans="1:10" s="201" customFormat="1" ht="48.75" customHeight="1" x14ac:dyDescent="0.4">
      <c r="A611" s="202"/>
      <c r="B611" s="203"/>
      <c r="C611" s="196"/>
      <c r="D611" s="395"/>
      <c r="E611" s="203"/>
      <c r="F611" s="204"/>
      <c r="G611" s="205"/>
      <c r="H611" s="206"/>
      <c r="I611" s="207"/>
      <c r="J611" s="207"/>
    </row>
    <row r="612" spans="1:10" s="201" customFormat="1" ht="48.75" customHeight="1" x14ac:dyDescent="0.4">
      <c r="A612" s="195"/>
      <c r="B612" s="196"/>
      <c r="C612" s="196"/>
      <c r="D612" s="392"/>
      <c r="E612" s="196"/>
      <c r="F612" s="196"/>
      <c r="G612" s="198"/>
      <c r="H612" s="199"/>
      <c r="I612" s="200"/>
      <c r="J612" s="200"/>
    </row>
    <row r="613" spans="1:10" s="201" customFormat="1" ht="48.75" customHeight="1" x14ac:dyDescent="0.4">
      <c r="A613" s="202"/>
      <c r="B613" s="203"/>
      <c r="C613" s="196"/>
      <c r="D613" s="395"/>
      <c r="E613" s="203"/>
      <c r="F613" s="204"/>
      <c r="G613" s="205"/>
      <c r="H613" s="206"/>
      <c r="I613" s="207"/>
      <c r="J613" s="207"/>
    </row>
    <row r="614" spans="1:10" s="201" customFormat="1" ht="48.75" customHeight="1" x14ac:dyDescent="0.4">
      <c r="A614" s="195"/>
      <c r="B614" s="196"/>
      <c r="C614" s="196"/>
      <c r="D614" s="392"/>
      <c r="E614" s="196"/>
      <c r="F614" s="196"/>
      <c r="G614" s="198"/>
      <c r="H614" s="199"/>
      <c r="I614" s="200"/>
      <c r="J614" s="200"/>
    </row>
    <row r="615" spans="1:10" s="201" customFormat="1" ht="48.75" customHeight="1" x14ac:dyDescent="0.4">
      <c r="A615" s="202"/>
      <c r="B615" s="203"/>
      <c r="C615" s="196"/>
      <c r="D615" s="395"/>
      <c r="E615" s="203"/>
      <c r="F615" s="204"/>
      <c r="G615" s="205"/>
      <c r="H615" s="206"/>
      <c r="I615" s="207"/>
      <c r="J615" s="207"/>
    </row>
    <row r="616" spans="1:10" s="201" customFormat="1" ht="48.75" customHeight="1" x14ac:dyDescent="0.4">
      <c r="A616" s="195"/>
      <c r="B616" s="196"/>
      <c r="C616" s="196"/>
      <c r="D616" s="392"/>
      <c r="E616" s="196"/>
      <c r="F616" s="196"/>
      <c r="G616" s="198"/>
      <c r="H616" s="199"/>
      <c r="I616" s="200"/>
      <c r="J616" s="200"/>
    </row>
    <row r="617" spans="1:10" s="201" customFormat="1" ht="48.75" customHeight="1" x14ac:dyDescent="0.4">
      <c r="A617" s="202"/>
      <c r="B617" s="203"/>
      <c r="C617" s="196"/>
      <c r="D617" s="395"/>
      <c r="E617" s="203"/>
      <c r="F617" s="204"/>
      <c r="G617" s="205"/>
      <c r="H617" s="206"/>
      <c r="I617" s="207"/>
      <c r="J617" s="207"/>
    </row>
    <row r="618" spans="1:10" s="201" customFormat="1" ht="48.75" customHeight="1" x14ac:dyDescent="0.4">
      <c r="A618" s="195"/>
      <c r="B618" s="196"/>
      <c r="C618" s="196"/>
      <c r="D618" s="392"/>
      <c r="E618" s="196"/>
      <c r="F618" s="196"/>
      <c r="G618" s="198"/>
      <c r="H618" s="199"/>
      <c r="I618" s="200"/>
      <c r="J618" s="200"/>
    </row>
    <row r="619" spans="1:10" s="201" customFormat="1" ht="48.75" customHeight="1" x14ac:dyDescent="0.4">
      <c r="A619" s="202"/>
      <c r="B619" s="203"/>
      <c r="C619" s="196"/>
      <c r="D619" s="395"/>
      <c r="E619" s="203"/>
      <c r="F619" s="204"/>
      <c r="G619" s="205"/>
      <c r="H619" s="206"/>
      <c r="I619" s="207"/>
      <c r="J619" s="207"/>
    </row>
    <row r="620" spans="1:10" s="201" customFormat="1" ht="48.75" customHeight="1" x14ac:dyDescent="0.4">
      <c r="A620" s="195"/>
      <c r="B620" s="196"/>
      <c r="C620" s="196"/>
      <c r="D620" s="392"/>
      <c r="E620" s="196"/>
      <c r="F620" s="196"/>
      <c r="G620" s="198"/>
      <c r="H620" s="199"/>
      <c r="I620" s="200"/>
      <c r="J620" s="200"/>
    </row>
    <row r="621" spans="1:10" s="201" customFormat="1" ht="48.75" customHeight="1" x14ac:dyDescent="0.4">
      <c r="A621" s="202"/>
      <c r="B621" s="203"/>
      <c r="C621" s="196"/>
      <c r="D621" s="395"/>
      <c r="E621" s="203"/>
      <c r="F621" s="204"/>
      <c r="G621" s="205"/>
      <c r="H621" s="206"/>
      <c r="I621" s="207"/>
      <c r="J621" s="207"/>
    </row>
    <row r="622" spans="1:10" s="201" customFormat="1" ht="48.75" customHeight="1" x14ac:dyDescent="0.4">
      <c r="A622" s="195"/>
      <c r="B622" s="196"/>
      <c r="C622" s="196"/>
      <c r="D622" s="392"/>
      <c r="E622" s="196"/>
      <c r="F622" s="196"/>
      <c r="G622" s="198"/>
      <c r="H622" s="199"/>
      <c r="I622" s="200"/>
      <c r="J622" s="200"/>
    </row>
    <row r="623" spans="1:10" s="201" customFormat="1" ht="48.75" customHeight="1" x14ac:dyDescent="0.4">
      <c r="A623" s="202"/>
      <c r="B623" s="203"/>
      <c r="C623" s="196"/>
      <c r="D623" s="395"/>
      <c r="E623" s="203"/>
      <c r="F623" s="204"/>
      <c r="G623" s="205"/>
      <c r="H623" s="206"/>
      <c r="I623" s="207"/>
      <c r="J623" s="207"/>
    </row>
    <row r="624" spans="1:10" s="201" customFormat="1" ht="48.75" customHeight="1" x14ac:dyDescent="0.4">
      <c r="A624" s="195"/>
      <c r="B624" s="196"/>
      <c r="C624" s="196"/>
      <c r="D624" s="392"/>
      <c r="E624" s="196"/>
      <c r="F624" s="196"/>
      <c r="G624" s="198"/>
      <c r="H624" s="199"/>
      <c r="I624" s="200"/>
      <c r="J624" s="200"/>
    </row>
    <row r="625" spans="1:10" s="201" customFormat="1" ht="48.75" customHeight="1" x14ac:dyDescent="0.4">
      <c r="A625" s="202"/>
      <c r="B625" s="203"/>
      <c r="C625" s="196"/>
      <c r="D625" s="395"/>
      <c r="E625" s="203"/>
      <c r="F625" s="204"/>
      <c r="G625" s="205"/>
      <c r="H625" s="206"/>
      <c r="I625" s="207"/>
      <c r="J625" s="207"/>
    </row>
    <row r="626" spans="1:10" s="201" customFormat="1" ht="48.75" customHeight="1" x14ac:dyDescent="0.4">
      <c r="A626" s="195"/>
      <c r="B626" s="196"/>
      <c r="C626" s="196"/>
      <c r="D626" s="392"/>
      <c r="E626" s="196"/>
      <c r="F626" s="196"/>
      <c r="G626" s="198"/>
      <c r="H626" s="199"/>
      <c r="I626" s="200"/>
      <c r="J626" s="200"/>
    </row>
    <row r="627" spans="1:10" s="201" customFormat="1" ht="48.75" customHeight="1" x14ac:dyDescent="0.4">
      <c r="A627" s="202"/>
      <c r="B627" s="203"/>
      <c r="C627" s="196"/>
      <c r="D627" s="395"/>
      <c r="E627" s="203"/>
      <c r="F627" s="204"/>
      <c r="G627" s="205"/>
      <c r="H627" s="206"/>
      <c r="I627" s="207"/>
      <c r="J627" s="207"/>
    </row>
    <row r="628" spans="1:10" s="201" customFormat="1" ht="48.75" customHeight="1" x14ac:dyDescent="0.4">
      <c r="A628" s="195"/>
      <c r="B628" s="196"/>
      <c r="C628" s="196"/>
      <c r="D628" s="392"/>
      <c r="E628" s="196"/>
      <c r="F628" s="196"/>
      <c r="G628" s="198"/>
      <c r="H628" s="199"/>
      <c r="I628" s="200"/>
      <c r="J628" s="200"/>
    </row>
    <row r="629" spans="1:10" s="201" customFormat="1" ht="48.75" customHeight="1" x14ac:dyDescent="0.4">
      <c r="A629" s="202"/>
      <c r="B629" s="203"/>
      <c r="C629" s="196"/>
      <c r="D629" s="395"/>
      <c r="E629" s="203"/>
      <c r="F629" s="204"/>
      <c r="G629" s="205"/>
      <c r="H629" s="206"/>
      <c r="I629" s="207"/>
      <c r="J629" s="207"/>
    </row>
    <row r="630" spans="1:10" s="201" customFormat="1" ht="48.75" customHeight="1" x14ac:dyDescent="0.4">
      <c r="A630" s="195"/>
      <c r="B630" s="196"/>
      <c r="C630" s="196"/>
      <c r="D630" s="392"/>
      <c r="E630" s="196"/>
      <c r="F630" s="196"/>
      <c r="G630" s="198"/>
      <c r="H630" s="199"/>
      <c r="I630" s="200"/>
      <c r="J630" s="200"/>
    </row>
    <row r="631" spans="1:10" s="201" customFormat="1" ht="48.75" customHeight="1" x14ac:dyDescent="0.4">
      <c r="A631" s="202"/>
      <c r="B631" s="203"/>
      <c r="C631" s="196"/>
      <c r="D631" s="395"/>
      <c r="E631" s="203"/>
      <c r="F631" s="204"/>
      <c r="G631" s="205"/>
      <c r="H631" s="206"/>
      <c r="I631" s="207"/>
      <c r="J631" s="207"/>
    </row>
    <row r="632" spans="1:10" s="201" customFormat="1" ht="48.75" customHeight="1" x14ac:dyDescent="0.4">
      <c r="A632" s="195"/>
      <c r="B632" s="196"/>
      <c r="C632" s="196"/>
      <c r="D632" s="392"/>
      <c r="E632" s="196"/>
      <c r="F632" s="196"/>
      <c r="G632" s="198"/>
      <c r="H632" s="199"/>
      <c r="I632" s="200"/>
      <c r="J632" s="200"/>
    </row>
    <row r="633" spans="1:10" s="201" customFormat="1" ht="48.75" customHeight="1" x14ac:dyDescent="0.4">
      <c r="A633" s="202"/>
      <c r="B633" s="203"/>
      <c r="C633" s="196"/>
      <c r="D633" s="395"/>
      <c r="E633" s="203"/>
      <c r="F633" s="204"/>
      <c r="G633" s="205"/>
      <c r="H633" s="206"/>
      <c r="I633" s="207"/>
      <c r="J633" s="207"/>
    </row>
    <row r="634" spans="1:10" s="201" customFormat="1" ht="48.75" customHeight="1" x14ac:dyDescent="0.4">
      <c r="A634" s="195"/>
      <c r="B634" s="196"/>
      <c r="C634" s="196"/>
      <c r="D634" s="392"/>
      <c r="E634" s="196"/>
      <c r="F634" s="196"/>
      <c r="G634" s="198"/>
      <c r="H634" s="199"/>
      <c r="I634" s="200"/>
      <c r="J634" s="200"/>
    </row>
    <row r="635" spans="1:10" s="201" customFormat="1" ht="48.75" customHeight="1" x14ac:dyDescent="0.4">
      <c r="A635" s="202"/>
      <c r="B635" s="203"/>
      <c r="C635" s="196"/>
      <c r="D635" s="395"/>
      <c r="E635" s="203"/>
      <c r="F635" s="204"/>
      <c r="G635" s="205"/>
      <c r="H635" s="206"/>
      <c r="I635" s="207"/>
      <c r="J635" s="207"/>
    </row>
    <row r="636" spans="1:10" s="201" customFormat="1" ht="48.75" customHeight="1" x14ac:dyDescent="0.4">
      <c r="A636" s="195"/>
      <c r="B636" s="196"/>
      <c r="C636" s="196"/>
      <c r="D636" s="392"/>
      <c r="E636" s="196"/>
      <c r="F636" s="196"/>
      <c r="G636" s="198"/>
      <c r="H636" s="199"/>
      <c r="I636" s="200"/>
      <c r="J636" s="200"/>
    </row>
    <row r="637" spans="1:10" s="201" customFormat="1" ht="48.75" customHeight="1" x14ac:dyDescent="0.4">
      <c r="A637" s="202"/>
      <c r="B637" s="203"/>
      <c r="C637" s="196"/>
      <c r="D637" s="395"/>
      <c r="E637" s="203"/>
      <c r="F637" s="204"/>
      <c r="G637" s="205"/>
      <c r="H637" s="206"/>
      <c r="I637" s="207"/>
      <c r="J637" s="207"/>
    </row>
    <row r="638" spans="1:10" s="201" customFormat="1" ht="48.75" customHeight="1" x14ac:dyDescent="0.4">
      <c r="A638" s="195"/>
      <c r="B638" s="196"/>
      <c r="C638" s="196"/>
      <c r="D638" s="392"/>
      <c r="E638" s="196"/>
      <c r="F638" s="196"/>
      <c r="G638" s="198"/>
      <c r="H638" s="199"/>
      <c r="I638" s="200"/>
      <c r="J638" s="200"/>
    </row>
    <row r="639" spans="1:10" s="201" customFormat="1" ht="48.75" customHeight="1" x14ac:dyDescent="0.4">
      <c r="A639" s="202"/>
      <c r="B639" s="203"/>
      <c r="C639" s="196"/>
      <c r="D639" s="395"/>
      <c r="E639" s="203"/>
      <c r="F639" s="204"/>
      <c r="G639" s="205"/>
      <c r="H639" s="206"/>
      <c r="I639" s="207"/>
      <c r="J639" s="207"/>
    </row>
    <row r="640" spans="1:10" s="201" customFormat="1" ht="48.75" customHeight="1" x14ac:dyDescent="0.4">
      <c r="A640" s="195"/>
      <c r="B640" s="196"/>
      <c r="C640" s="196"/>
      <c r="D640" s="392"/>
      <c r="E640" s="196"/>
      <c r="F640" s="196"/>
      <c r="G640" s="198"/>
      <c r="H640" s="199"/>
      <c r="I640" s="200"/>
      <c r="J640" s="200"/>
    </row>
    <row r="641" spans="1:10" s="201" customFormat="1" ht="48.75" customHeight="1" x14ac:dyDescent="0.4">
      <c r="A641" s="202"/>
      <c r="B641" s="203"/>
      <c r="C641" s="196"/>
      <c r="D641" s="395"/>
      <c r="E641" s="203"/>
      <c r="F641" s="204"/>
      <c r="G641" s="205"/>
      <c r="H641" s="206"/>
      <c r="I641" s="207"/>
      <c r="J641" s="207"/>
    </row>
    <row r="642" spans="1:10" s="201" customFormat="1" ht="48.75" customHeight="1" x14ac:dyDescent="0.4">
      <c r="A642" s="195"/>
      <c r="B642" s="196"/>
      <c r="C642" s="196"/>
      <c r="D642" s="392"/>
      <c r="E642" s="196"/>
      <c r="F642" s="196"/>
      <c r="G642" s="198"/>
      <c r="H642" s="199"/>
      <c r="I642" s="200"/>
      <c r="J642" s="200"/>
    </row>
    <row r="643" spans="1:10" s="201" customFormat="1" ht="48.75" customHeight="1" x14ac:dyDescent="0.4">
      <c r="A643" s="202"/>
      <c r="B643" s="203"/>
      <c r="C643" s="196"/>
      <c r="D643" s="395"/>
      <c r="E643" s="203"/>
      <c r="F643" s="204"/>
      <c r="G643" s="205"/>
      <c r="H643" s="206"/>
      <c r="I643" s="207"/>
      <c r="J643" s="207"/>
    </row>
    <row r="644" spans="1:10" s="201" customFormat="1" ht="48.75" customHeight="1" x14ac:dyDescent="0.4">
      <c r="A644" s="195"/>
      <c r="B644" s="196"/>
      <c r="C644" s="196"/>
      <c r="D644" s="392"/>
      <c r="E644" s="196"/>
      <c r="F644" s="196"/>
      <c r="G644" s="198"/>
      <c r="H644" s="199"/>
      <c r="I644" s="200"/>
      <c r="J644" s="200"/>
    </row>
    <row r="645" spans="1:10" s="201" customFormat="1" ht="48.75" customHeight="1" x14ac:dyDescent="0.4">
      <c r="A645" s="202"/>
      <c r="B645" s="203"/>
      <c r="C645" s="196"/>
      <c r="D645" s="395"/>
      <c r="E645" s="203"/>
      <c r="F645" s="204"/>
      <c r="G645" s="205"/>
      <c r="H645" s="206"/>
      <c r="I645" s="207"/>
      <c r="J645" s="207"/>
    </row>
    <row r="646" spans="1:10" s="201" customFormat="1" ht="48.75" customHeight="1" x14ac:dyDescent="0.4">
      <c r="A646" s="195"/>
      <c r="B646" s="196"/>
      <c r="C646" s="196"/>
      <c r="D646" s="392"/>
      <c r="E646" s="196"/>
      <c r="F646" s="196"/>
      <c r="G646" s="198"/>
      <c r="H646" s="199"/>
      <c r="I646" s="200"/>
      <c r="J646" s="200"/>
    </row>
    <row r="647" spans="1:10" s="201" customFormat="1" ht="48.75" customHeight="1" x14ac:dyDescent="0.4">
      <c r="A647" s="202"/>
      <c r="B647" s="203"/>
      <c r="C647" s="196"/>
      <c r="D647" s="395"/>
      <c r="E647" s="203"/>
      <c r="F647" s="204"/>
      <c r="G647" s="205"/>
      <c r="H647" s="206"/>
      <c r="I647" s="207"/>
      <c r="J647" s="207"/>
    </row>
    <row r="648" spans="1:10" s="201" customFormat="1" ht="48.75" customHeight="1" x14ac:dyDescent="0.4">
      <c r="A648" s="195"/>
      <c r="B648" s="196"/>
      <c r="C648" s="196"/>
      <c r="D648" s="392"/>
      <c r="E648" s="196"/>
      <c r="F648" s="196"/>
      <c r="G648" s="198"/>
      <c r="H648" s="199"/>
      <c r="I648" s="200"/>
      <c r="J648" s="200"/>
    </row>
    <row r="649" spans="1:10" s="201" customFormat="1" ht="48.75" customHeight="1" x14ac:dyDescent="0.4">
      <c r="A649" s="202"/>
      <c r="B649" s="203"/>
      <c r="C649" s="196"/>
      <c r="D649" s="395"/>
      <c r="E649" s="203"/>
      <c r="F649" s="204"/>
      <c r="G649" s="205"/>
      <c r="H649" s="206"/>
      <c r="I649" s="207"/>
      <c r="J649" s="207"/>
    </row>
    <row r="650" spans="1:10" s="201" customFormat="1" ht="48.75" customHeight="1" x14ac:dyDescent="0.4">
      <c r="A650" s="195"/>
      <c r="B650" s="196"/>
      <c r="C650" s="196"/>
      <c r="D650" s="392"/>
      <c r="E650" s="196"/>
      <c r="F650" s="196"/>
      <c r="G650" s="198"/>
      <c r="H650" s="199"/>
      <c r="I650" s="200"/>
      <c r="J650" s="200"/>
    </row>
    <row r="651" spans="1:10" s="201" customFormat="1" ht="48.75" customHeight="1" x14ac:dyDescent="0.4">
      <c r="A651" s="202"/>
      <c r="B651" s="203"/>
      <c r="C651" s="196"/>
      <c r="D651" s="395"/>
      <c r="E651" s="203"/>
      <c r="F651" s="204"/>
      <c r="G651" s="205"/>
      <c r="H651" s="206"/>
      <c r="I651" s="207"/>
      <c r="J651" s="207"/>
    </row>
    <row r="652" spans="1:10" s="201" customFormat="1" ht="48.75" customHeight="1" x14ac:dyDescent="0.4">
      <c r="A652" s="195"/>
      <c r="B652" s="196"/>
      <c r="C652" s="196"/>
      <c r="D652" s="392"/>
      <c r="E652" s="196"/>
      <c r="F652" s="196"/>
      <c r="G652" s="198"/>
      <c r="H652" s="199"/>
      <c r="I652" s="200"/>
      <c r="J652" s="200"/>
    </row>
    <row r="653" spans="1:10" s="201" customFormat="1" ht="48.75" customHeight="1" x14ac:dyDescent="0.4">
      <c r="A653" s="202"/>
      <c r="B653" s="203"/>
      <c r="C653" s="196"/>
      <c r="D653" s="395"/>
      <c r="E653" s="203"/>
      <c r="F653" s="204"/>
      <c r="G653" s="205"/>
      <c r="H653" s="206"/>
      <c r="I653" s="207"/>
      <c r="J653" s="207"/>
    </row>
    <row r="654" spans="1:10" s="201" customFormat="1" ht="48.75" customHeight="1" x14ac:dyDescent="0.4">
      <c r="A654" s="195"/>
      <c r="B654" s="196"/>
      <c r="C654" s="196"/>
      <c r="D654" s="392"/>
      <c r="E654" s="196"/>
      <c r="F654" s="196"/>
      <c r="G654" s="198"/>
      <c r="H654" s="199"/>
      <c r="I654" s="200"/>
      <c r="J654" s="200"/>
    </row>
    <row r="655" spans="1:10" s="201" customFormat="1" ht="48.75" customHeight="1" x14ac:dyDescent="0.4">
      <c r="A655" s="202"/>
      <c r="B655" s="203"/>
      <c r="C655" s="196"/>
      <c r="D655" s="395"/>
      <c r="E655" s="203"/>
      <c r="F655" s="204"/>
      <c r="G655" s="205"/>
      <c r="H655" s="206"/>
      <c r="I655" s="207"/>
      <c r="J655" s="207"/>
    </row>
    <row r="656" spans="1:10" s="201" customFormat="1" ht="48.75" customHeight="1" x14ac:dyDescent="0.4">
      <c r="A656" s="195"/>
      <c r="B656" s="196"/>
      <c r="C656" s="196"/>
      <c r="D656" s="392"/>
      <c r="E656" s="196"/>
      <c r="F656" s="196"/>
      <c r="G656" s="198"/>
      <c r="H656" s="199"/>
      <c r="I656" s="200"/>
      <c r="J656" s="200"/>
    </row>
    <row r="657" spans="1:10" s="201" customFormat="1" ht="48.75" customHeight="1" x14ac:dyDescent="0.4">
      <c r="A657" s="202"/>
      <c r="B657" s="203"/>
      <c r="C657" s="196"/>
      <c r="D657" s="395"/>
      <c r="E657" s="203"/>
      <c r="F657" s="204"/>
      <c r="G657" s="205"/>
      <c r="H657" s="206"/>
      <c r="I657" s="207"/>
      <c r="J657" s="207"/>
    </row>
    <row r="658" spans="1:10" s="201" customFormat="1" ht="48.75" customHeight="1" x14ac:dyDescent="0.4">
      <c r="A658" s="195"/>
      <c r="B658" s="196"/>
      <c r="C658" s="196"/>
      <c r="D658" s="392"/>
      <c r="E658" s="196"/>
      <c r="F658" s="196"/>
      <c r="G658" s="198"/>
      <c r="H658" s="199"/>
      <c r="I658" s="200"/>
      <c r="J658" s="200"/>
    </row>
    <row r="659" spans="1:10" s="201" customFormat="1" ht="48.75" customHeight="1" x14ac:dyDescent="0.4">
      <c r="A659" s="202"/>
      <c r="B659" s="203"/>
      <c r="C659" s="196"/>
      <c r="D659" s="395"/>
      <c r="E659" s="203"/>
      <c r="F659" s="204"/>
      <c r="G659" s="205"/>
      <c r="H659" s="206"/>
      <c r="I659" s="207"/>
      <c r="J659" s="207"/>
    </row>
    <row r="660" spans="1:10" s="201" customFormat="1" ht="48.75" customHeight="1" x14ac:dyDescent="0.4">
      <c r="A660" s="195"/>
      <c r="B660" s="196"/>
      <c r="C660" s="196"/>
      <c r="D660" s="392"/>
      <c r="E660" s="196"/>
      <c r="F660" s="196"/>
      <c r="G660" s="198"/>
      <c r="H660" s="199"/>
      <c r="I660" s="200"/>
      <c r="J660" s="200"/>
    </row>
    <row r="661" spans="1:10" s="201" customFormat="1" ht="48.75" customHeight="1" x14ac:dyDescent="0.4">
      <c r="A661" s="202"/>
      <c r="B661" s="203"/>
      <c r="C661" s="196"/>
      <c r="D661" s="395"/>
      <c r="E661" s="203"/>
      <c r="F661" s="204"/>
      <c r="G661" s="205"/>
      <c r="H661" s="206"/>
      <c r="I661" s="207"/>
      <c r="J661" s="207"/>
    </row>
    <row r="662" spans="1:10" s="201" customFormat="1" ht="48.75" customHeight="1" x14ac:dyDescent="0.4">
      <c r="A662" s="195"/>
      <c r="B662" s="196"/>
      <c r="C662" s="196"/>
      <c r="D662" s="392"/>
      <c r="E662" s="196"/>
      <c r="F662" s="196"/>
      <c r="G662" s="198"/>
      <c r="H662" s="199"/>
      <c r="I662" s="200"/>
      <c r="J662" s="200"/>
    </row>
    <row r="663" spans="1:10" s="201" customFormat="1" ht="48.75" customHeight="1" x14ac:dyDescent="0.4">
      <c r="A663" s="202"/>
      <c r="B663" s="203"/>
      <c r="C663" s="196"/>
      <c r="D663" s="395"/>
      <c r="E663" s="203"/>
      <c r="F663" s="204"/>
      <c r="G663" s="205"/>
      <c r="H663" s="206"/>
      <c r="I663" s="207"/>
      <c r="J663" s="207"/>
    </row>
    <row r="664" spans="1:10" s="201" customFormat="1" ht="48.75" customHeight="1" x14ac:dyDescent="0.4">
      <c r="A664" s="195"/>
      <c r="B664" s="196"/>
      <c r="C664" s="196"/>
      <c r="D664" s="392"/>
      <c r="E664" s="196"/>
      <c r="F664" s="196"/>
      <c r="G664" s="198"/>
      <c r="H664" s="199"/>
      <c r="I664" s="200"/>
      <c r="J664" s="200"/>
    </row>
    <row r="665" spans="1:10" s="201" customFormat="1" ht="48.75" customHeight="1" x14ac:dyDescent="0.4">
      <c r="A665" s="202"/>
      <c r="B665" s="203"/>
      <c r="C665" s="196"/>
      <c r="D665" s="395"/>
      <c r="E665" s="203"/>
      <c r="F665" s="204"/>
      <c r="G665" s="205"/>
      <c r="H665" s="206"/>
      <c r="I665" s="207"/>
      <c r="J665" s="207"/>
    </row>
    <row r="666" spans="1:10" s="201" customFormat="1" ht="48.75" customHeight="1" x14ac:dyDescent="0.4">
      <c r="A666" s="195"/>
      <c r="B666" s="196"/>
      <c r="C666" s="196"/>
      <c r="D666" s="392"/>
      <c r="E666" s="196"/>
      <c r="F666" s="196"/>
      <c r="G666" s="198"/>
      <c r="H666" s="199"/>
      <c r="I666" s="200"/>
      <c r="J666" s="200"/>
    </row>
    <row r="667" spans="1:10" s="201" customFormat="1" ht="48.75" customHeight="1" x14ac:dyDescent="0.4">
      <c r="A667" s="202"/>
      <c r="B667" s="203"/>
      <c r="C667" s="196"/>
      <c r="D667" s="395"/>
      <c r="E667" s="203"/>
      <c r="F667" s="204"/>
      <c r="G667" s="205"/>
      <c r="H667" s="206"/>
      <c r="I667" s="207"/>
      <c r="J667" s="207"/>
    </row>
    <row r="668" spans="1:10" s="201" customFormat="1" ht="48.75" customHeight="1" x14ac:dyDescent="0.4">
      <c r="A668" s="195"/>
      <c r="B668" s="196"/>
      <c r="C668" s="196"/>
      <c r="D668" s="392"/>
      <c r="E668" s="196"/>
      <c r="F668" s="196"/>
      <c r="G668" s="198"/>
      <c r="H668" s="199"/>
      <c r="I668" s="200"/>
      <c r="J668" s="200"/>
    </row>
    <row r="669" spans="1:10" s="201" customFormat="1" ht="48.75" customHeight="1" x14ac:dyDescent="0.4">
      <c r="A669" s="202"/>
      <c r="B669" s="203"/>
      <c r="C669" s="196"/>
      <c r="D669" s="395"/>
      <c r="E669" s="203"/>
      <c r="F669" s="204"/>
      <c r="G669" s="205"/>
      <c r="H669" s="206"/>
      <c r="I669" s="207"/>
      <c r="J669" s="207"/>
    </row>
    <row r="670" spans="1:10" s="201" customFormat="1" ht="48.75" customHeight="1" x14ac:dyDescent="0.4">
      <c r="A670" s="195"/>
      <c r="B670" s="196"/>
      <c r="C670" s="196"/>
      <c r="D670" s="392"/>
      <c r="E670" s="196"/>
      <c r="F670" s="196"/>
      <c r="G670" s="198"/>
      <c r="H670" s="199"/>
      <c r="I670" s="200"/>
      <c r="J670" s="200"/>
    </row>
    <row r="671" spans="1:10" s="201" customFormat="1" ht="48.75" customHeight="1" x14ac:dyDescent="0.4">
      <c r="A671" s="202"/>
      <c r="B671" s="203"/>
      <c r="C671" s="196"/>
      <c r="D671" s="395"/>
      <c r="E671" s="203"/>
      <c r="F671" s="204"/>
      <c r="G671" s="205"/>
      <c r="H671" s="206"/>
      <c r="I671" s="207"/>
      <c r="J671" s="207"/>
    </row>
    <row r="672" spans="1:10" s="201" customFormat="1" ht="48.75" customHeight="1" x14ac:dyDescent="0.4">
      <c r="A672" s="195"/>
      <c r="B672" s="196"/>
      <c r="C672" s="196"/>
      <c r="D672" s="392"/>
      <c r="E672" s="196"/>
      <c r="F672" s="196"/>
      <c r="G672" s="198"/>
      <c r="H672" s="199"/>
      <c r="I672" s="200"/>
      <c r="J672" s="200"/>
    </row>
    <row r="673" spans="1:10" s="201" customFormat="1" ht="48.75" customHeight="1" x14ac:dyDescent="0.4">
      <c r="A673" s="202"/>
      <c r="B673" s="203"/>
      <c r="C673" s="196"/>
      <c r="D673" s="395"/>
      <c r="E673" s="203"/>
      <c r="F673" s="204"/>
      <c r="G673" s="205"/>
      <c r="H673" s="206"/>
      <c r="I673" s="207"/>
      <c r="J673" s="207"/>
    </row>
    <row r="674" spans="1:10" s="201" customFormat="1" ht="48.75" customHeight="1" x14ac:dyDescent="0.4">
      <c r="A674" s="195"/>
      <c r="B674" s="196"/>
      <c r="C674" s="196"/>
      <c r="D674" s="392"/>
      <c r="E674" s="196"/>
      <c r="F674" s="196"/>
      <c r="G674" s="198"/>
      <c r="H674" s="199"/>
      <c r="I674" s="200"/>
      <c r="J674" s="200"/>
    </row>
    <row r="675" spans="1:10" s="201" customFormat="1" ht="48.75" customHeight="1" x14ac:dyDescent="0.4">
      <c r="A675" s="202"/>
      <c r="B675" s="203"/>
      <c r="C675" s="196"/>
      <c r="D675" s="395"/>
      <c r="E675" s="203"/>
      <c r="F675" s="204"/>
      <c r="G675" s="205"/>
      <c r="H675" s="206"/>
      <c r="I675" s="207"/>
      <c r="J675" s="207"/>
    </row>
    <row r="676" spans="1:10" s="201" customFormat="1" ht="48.75" customHeight="1" x14ac:dyDescent="0.4">
      <c r="A676" s="195"/>
      <c r="B676" s="196"/>
      <c r="C676" s="196"/>
      <c r="D676" s="392"/>
      <c r="E676" s="196"/>
      <c r="F676" s="196"/>
      <c r="G676" s="198"/>
      <c r="H676" s="199"/>
      <c r="I676" s="200"/>
      <c r="J676" s="200"/>
    </row>
    <row r="677" spans="1:10" s="201" customFormat="1" ht="48.75" customHeight="1" x14ac:dyDescent="0.4">
      <c r="A677" s="202"/>
      <c r="B677" s="203"/>
      <c r="C677" s="196"/>
      <c r="D677" s="395"/>
      <c r="E677" s="203"/>
      <c r="F677" s="204"/>
      <c r="G677" s="205"/>
      <c r="H677" s="206"/>
      <c r="I677" s="207"/>
      <c r="J677" s="207"/>
    </row>
    <row r="678" spans="1:10" s="201" customFormat="1" ht="48.75" customHeight="1" x14ac:dyDescent="0.4">
      <c r="A678" s="195"/>
      <c r="B678" s="196"/>
      <c r="C678" s="196"/>
      <c r="D678" s="392"/>
      <c r="E678" s="196"/>
      <c r="F678" s="196"/>
      <c r="G678" s="198"/>
      <c r="H678" s="199"/>
      <c r="I678" s="200"/>
      <c r="J678" s="200"/>
    </row>
    <row r="679" spans="1:10" s="201" customFormat="1" ht="48.75" customHeight="1" x14ac:dyDescent="0.4">
      <c r="A679" s="202"/>
      <c r="B679" s="203"/>
      <c r="C679" s="196"/>
      <c r="D679" s="395"/>
      <c r="E679" s="203"/>
      <c r="F679" s="204"/>
      <c r="G679" s="205"/>
      <c r="H679" s="206"/>
      <c r="I679" s="207"/>
      <c r="J679" s="207"/>
    </row>
    <row r="680" spans="1:10" s="201" customFormat="1" ht="48.75" customHeight="1" x14ac:dyDescent="0.4">
      <c r="A680" s="195"/>
      <c r="B680" s="196"/>
      <c r="C680" s="196"/>
      <c r="D680" s="392"/>
      <c r="E680" s="196"/>
      <c r="F680" s="196"/>
      <c r="G680" s="198"/>
      <c r="H680" s="199"/>
      <c r="I680" s="200"/>
      <c r="J680" s="200"/>
    </row>
    <row r="681" spans="1:10" s="201" customFormat="1" ht="48.75" customHeight="1" x14ac:dyDescent="0.4">
      <c r="A681" s="202"/>
      <c r="B681" s="203"/>
      <c r="C681" s="196"/>
      <c r="D681" s="395"/>
      <c r="E681" s="203"/>
      <c r="F681" s="204"/>
      <c r="G681" s="205"/>
      <c r="H681" s="206"/>
      <c r="I681" s="207"/>
      <c r="J681" s="207"/>
    </row>
    <row r="682" spans="1:10" s="201" customFormat="1" ht="48.75" customHeight="1" x14ac:dyDescent="0.4">
      <c r="A682" s="195"/>
      <c r="B682" s="196"/>
      <c r="C682" s="196"/>
      <c r="D682" s="392"/>
      <c r="E682" s="196"/>
      <c r="F682" s="196"/>
      <c r="G682" s="198"/>
      <c r="H682" s="199"/>
      <c r="I682" s="200"/>
      <c r="J682" s="200"/>
    </row>
    <row r="683" spans="1:10" s="201" customFormat="1" ht="48.75" customHeight="1" x14ac:dyDescent="0.4">
      <c r="A683" s="202"/>
      <c r="B683" s="203"/>
      <c r="C683" s="196"/>
      <c r="D683" s="395"/>
      <c r="E683" s="203"/>
      <c r="F683" s="204"/>
      <c r="G683" s="205"/>
      <c r="H683" s="206"/>
      <c r="I683" s="207"/>
      <c r="J683" s="207"/>
    </row>
    <row r="684" spans="1:10" s="201" customFormat="1" ht="48.75" customHeight="1" x14ac:dyDescent="0.4">
      <c r="A684" s="195"/>
      <c r="B684" s="196"/>
      <c r="C684" s="196"/>
      <c r="D684" s="392"/>
      <c r="E684" s="196"/>
      <c r="F684" s="196"/>
      <c r="G684" s="198"/>
      <c r="H684" s="199"/>
      <c r="I684" s="200"/>
      <c r="J684" s="200"/>
    </row>
    <row r="685" spans="1:10" s="201" customFormat="1" ht="48.75" customHeight="1" x14ac:dyDescent="0.4">
      <c r="A685" s="202"/>
      <c r="B685" s="203"/>
      <c r="C685" s="196"/>
      <c r="D685" s="395"/>
      <c r="E685" s="203"/>
      <c r="F685" s="204"/>
      <c r="G685" s="205"/>
      <c r="H685" s="206"/>
      <c r="I685" s="207"/>
      <c r="J685" s="207"/>
    </row>
    <row r="686" spans="1:10" s="201" customFormat="1" ht="48.75" customHeight="1" x14ac:dyDescent="0.4">
      <c r="A686" s="195"/>
      <c r="B686" s="196"/>
      <c r="C686" s="196"/>
      <c r="D686" s="392"/>
      <c r="E686" s="196"/>
      <c r="F686" s="196"/>
      <c r="G686" s="198"/>
      <c r="H686" s="199"/>
      <c r="I686" s="200"/>
      <c r="J686" s="200"/>
    </row>
    <row r="687" spans="1:10" s="201" customFormat="1" ht="48.75" customHeight="1" x14ac:dyDescent="0.4">
      <c r="A687" s="202"/>
      <c r="B687" s="203"/>
      <c r="C687" s="196"/>
      <c r="D687" s="395"/>
      <c r="E687" s="203"/>
      <c r="F687" s="204"/>
      <c r="G687" s="205"/>
      <c r="H687" s="206"/>
      <c r="I687" s="207"/>
      <c r="J687" s="207"/>
    </row>
    <row r="688" spans="1:10" s="201" customFormat="1" ht="48.75" customHeight="1" x14ac:dyDescent="0.4">
      <c r="A688" s="195"/>
      <c r="B688" s="196"/>
      <c r="C688" s="196"/>
      <c r="D688" s="392"/>
      <c r="E688" s="196"/>
      <c r="F688" s="196"/>
      <c r="G688" s="198"/>
      <c r="H688" s="199"/>
      <c r="I688" s="200"/>
      <c r="J688" s="200"/>
    </row>
    <row r="689" spans="1:10" s="201" customFormat="1" ht="48.75" customHeight="1" x14ac:dyDescent="0.4">
      <c r="A689" s="202"/>
      <c r="B689" s="203"/>
      <c r="C689" s="196"/>
      <c r="D689" s="395"/>
      <c r="E689" s="203"/>
      <c r="F689" s="204"/>
      <c r="G689" s="205"/>
      <c r="H689" s="206"/>
      <c r="I689" s="207"/>
      <c r="J689" s="207"/>
    </row>
    <row r="690" spans="1:10" s="201" customFormat="1" ht="48.75" customHeight="1" x14ac:dyDescent="0.4">
      <c r="A690" s="195"/>
      <c r="B690" s="196"/>
      <c r="C690" s="196"/>
      <c r="D690" s="392"/>
      <c r="E690" s="196"/>
      <c r="F690" s="196"/>
      <c r="G690" s="198"/>
      <c r="H690" s="199"/>
      <c r="I690" s="200"/>
      <c r="J690" s="200"/>
    </row>
    <row r="691" spans="1:10" s="201" customFormat="1" ht="48.75" customHeight="1" x14ac:dyDescent="0.4">
      <c r="A691" s="202"/>
      <c r="B691" s="203"/>
      <c r="C691" s="196"/>
      <c r="D691" s="395"/>
      <c r="E691" s="203"/>
      <c r="F691" s="204"/>
      <c r="G691" s="205"/>
      <c r="H691" s="206"/>
      <c r="I691" s="207"/>
      <c r="J691" s="207"/>
    </row>
    <row r="692" spans="1:10" s="201" customFormat="1" ht="48.75" customHeight="1" x14ac:dyDescent="0.4">
      <c r="A692" s="195"/>
      <c r="B692" s="196"/>
      <c r="C692" s="196"/>
      <c r="D692" s="392"/>
      <c r="E692" s="196"/>
      <c r="F692" s="196"/>
      <c r="G692" s="198"/>
      <c r="H692" s="199"/>
      <c r="I692" s="200"/>
      <c r="J692" s="200"/>
    </row>
    <row r="693" spans="1:10" s="201" customFormat="1" ht="48.75" customHeight="1" x14ac:dyDescent="0.4">
      <c r="A693" s="202"/>
      <c r="B693" s="203"/>
      <c r="C693" s="196"/>
      <c r="D693" s="395"/>
      <c r="E693" s="203"/>
      <c r="F693" s="204"/>
      <c r="G693" s="205"/>
      <c r="H693" s="206"/>
      <c r="I693" s="207"/>
      <c r="J693" s="207"/>
    </row>
    <row r="694" spans="1:10" s="201" customFormat="1" ht="48.75" customHeight="1" x14ac:dyDescent="0.4">
      <c r="A694" s="195"/>
      <c r="B694" s="196"/>
      <c r="C694" s="196"/>
      <c r="D694" s="392"/>
      <c r="E694" s="196"/>
      <c r="F694" s="196"/>
      <c r="G694" s="198"/>
      <c r="H694" s="199"/>
      <c r="I694" s="200"/>
      <c r="J694" s="200"/>
    </row>
    <row r="695" spans="1:10" s="201" customFormat="1" ht="48.75" customHeight="1" x14ac:dyDescent="0.4">
      <c r="A695" s="202"/>
      <c r="B695" s="203"/>
      <c r="C695" s="196"/>
      <c r="D695" s="395"/>
      <c r="E695" s="203"/>
      <c r="F695" s="204"/>
      <c r="G695" s="205"/>
      <c r="H695" s="206"/>
      <c r="I695" s="207"/>
      <c r="J695" s="207"/>
    </row>
    <row r="696" spans="1:10" s="201" customFormat="1" ht="48.75" customHeight="1" x14ac:dyDescent="0.4">
      <c r="A696" s="195"/>
      <c r="B696" s="196"/>
      <c r="C696" s="196"/>
      <c r="D696" s="392"/>
      <c r="E696" s="196"/>
      <c r="F696" s="196"/>
      <c r="G696" s="198"/>
      <c r="H696" s="199"/>
      <c r="I696" s="200"/>
      <c r="J696" s="200"/>
    </row>
    <row r="697" spans="1:10" s="201" customFormat="1" ht="48.75" customHeight="1" x14ac:dyDescent="0.4">
      <c r="A697" s="202"/>
      <c r="B697" s="203"/>
      <c r="C697" s="196"/>
      <c r="D697" s="395"/>
      <c r="E697" s="203"/>
      <c r="F697" s="204"/>
      <c r="G697" s="205"/>
      <c r="H697" s="206"/>
      <c r="I697" s="207"/>
      <c r="J697" s="207"/>
    </row>
    <row r="698" spans="1:10" s="201" customFormat="1" ht="48.75" customHeight="1" x14ac:dyDescent="0.4">
      <c r="A698" s="195"/>
      <c r="B698" s="196"/>
      <c r="C698" s="196"/>
      <c r="D698" s="392"/>
      <c r="E698" s="196"/>
      <c r="F698" s="196"/>
      <c r="G698" s="198"/>
      <c r="H698" s="199"/>
      <c r="I698" s="200"/>
      <c r="J698" s="200"/>
    </row>
    <row r="699" spans="1:10" s="201" customFormat="1" ht="48.75" customHeight="1" x14ac:dyDescent="0.4">
      <c r="A699" s="202"/>
      <c r="B699" s="203"/>
      <c r="C699" s="196"/>
      <c r="D699" s="395"/>
      <c r="E699" s="203"/>
      <c r="F699" s="204"/>
      <c r="G699" s="205"/>
      <c r="H699" s="206"/>
      <c r="I699" s="207"/>
      <c r="J699" s="207"/>
    </row>
  </sheetData>
  <autoFilter ref="A4:I543"/>
  <mergeCells count="2">
    <mergeCell ref="A1:B3"/>
    <mergeCell ref="J135:K137"/>
  </mergeCells>
  <conditionalFormatting sqref="H188:H371 H2:H134 H139:H148 H700:H1048576 H153:H186">
    <cfRule type="duplicateValues" dxfId="15" priority="19"/>
  </conditionalFormatting>
  <conditionalFormatting sqref="H135:H138">
    <cfRule type="duplicateValues" dxfId="14" priority="18"/>
  </conditionalFormatting>
  <conditionalFormatting sqref="H187">
    <cfRule type="duplicateValues" dxfId="13" priority="17"/>
  </conditionalFormatting>
  <conditionalFormatting sqref="H372:H409">
    <cfRule type="duplicateValues" dxfId="12" priority="15"/>
  </conditionalFormatting>
  <conditionalFormatting sqref="H148:H151">
    <cfRule type="duplicateValues" dxfId="11" priority="14"/>
  </conditionalFormatting>
  <conditionalFormatting sqref="H152">
    <cfRule type="duplicateValues" dxfId="10" priority="13"/>
  </conditionalFormatting>
  <conditionalFormatting sqref="H410">
    <cfRule type="duplicateValues" dxfId="9" priority="12"/>
  </conditionalFormatting>
  <conditionalFormatting sqref="H411">
    <cfRule type="duplicateValues" dxfId="8" priority="9"/>
  </conditionalFormatting>
  <conditionalFormatting sqref="H412 H414 H416 H418 H420 H422 H424 H426 H428 H430 H432 H434 H436 H438 H440 H442 H444 H446 H448 H450 H452 H454 H456 H458 H460 H462">
    <cfRule type="duplicateValues" dxfId="7" priority="8"/>
  </conditionalFormatting>
  <conditionalFormatting sqref="H413 H415 H417 H419 H421 H423 H425 H427 H429 H431 H433 H435 H437 H439 H441 H443 H445 H447 H449 H451 H453 H455 H457 H459 H461">
    <cfRule type="duplicateValues" dxfId="6" priority="7"/>
  </conditionalFormatting>
  <conditionalFormatting sqref="H464 H466 H468 H470 H472 H474 H476 H478 H480 H482 H484 H486 H488">
    <cfRule type="duplicateValues" dxfId="5" priority="6"/>
  </conditionalFormatting>
  <conditionalFormatting sqref="H463 H465 H467 H469 H471 H473 H475 H477 H479 H481 H483 H485 H487">
    <cfRule type="duplicateValues" dxfId="4" priority="5"/>
  </conditionalFormatting>
  <conditionalFormatting sqref="H490 H492 H494 H496 H498 H500 H502 H504 H506">
    <cfRule type="duplicateValues" dxfId="3" priority="4"/>
  </conditionalFormatting>
  <conditionalFormatting sqref="H489 H491 H493 H495 H497 H499 H501 H503 H505">
    <cfRule type="duplicateValues" dxfId="2" priority="3"/>
  </conditionalFormatting>
  <conditionalFormatting sqref="H508 H510 H512 H514 H516 H518 H520 H522 H524 H526 H528 H530 H532 H534 H536 H538 H540 H542 H544 H546 H548 H550 H552 H554 H556 H558 H560 H562 H564 H566 H568 H570 H572 H574 H576 H578 H580 H582 H584 H586 H588 H590 H592 H594 H596 H598 H600 H602 H604 H606 H608 H610 H612 H614 H616 H618 H620 H622 H624 H626 H628 H630 H632 H634 H636 H638 H640 H642 H644 H646 H648 H650 H652 H654 H656 H658 H660 H662 H664 H666 H668 H670 H672 H674 H676 H678 H680 H682 H684 H686 H688 H690 H692 H694 H696 H698">
    <cfRule type="duplicateValues" dxfId="1" priority="2"/>
  </conditionalFormatting>
  <conditionalFormatting sqref="H507 H509 H511 H513 H515 H517 H519 H521 H523 H525 H527 H529 H531 H533 H535 H537 H539 H541 H543 H545 H547 H549 H551 H553 H555 H557 H559 H561 H563 H565 H567 H569 H571 H573 H575 H577 H579 H581 H583 H585 H587 H589 H591 H593 H595 H597 H599 H601 H603 H605 H607 H609 H611 H613 H615 H617 H619 H621 H623 H625 H627 H629 H631 H633 H635 H637 H639 H641 H643 H645 H647 H649 H651 H653 H655 H657 H659 H661 H663 H665 H667 H669 H671 H673 H675 H677 H679 H681 H683 H685 H687 H689 H691 H693 H695 H697 H699">
    <cfRule type="duplicateValues" dxfId="0" priority="1"/>
  </conditionalFormatting>
  <printOptions horizontalCentered="1" verticalCentered="1"/>
  <pageMargins left="0.70866141732283505" right="0.70866141732283505" top="0.74803149606299202" bottom="0.74803149606299202" header="0.31496062992126" footer="0.31496062992126"/>
  <pageSetup paperSize="9" scale="10" orientation="landscape"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showGridLines="0" rightToLeft="1" zoomScale="70" zoomScaleNormal="70" workbookViewId="0">
      <selection activeCell="J15" sqref="J15"/>
    </sheetView>
  </sheetViews>
  <sheetFormatPr defaultRowHeight="21" x14ac:dyDescent="0.25"/>
  <cols>
    <col min="1" max="1" width="17.42578125" style="33" customWidth="1"/>
    <col min="2" max="2" width="22" style="33" customWidth="1"/>
    <col min="3" max="3" width="26.28515625" style="34" customWidth="1"/>
    <col min="4" max="4" width="32.140625" style="34" bestFit="1" customWidth="1"/>
    <col min="5" max="5" width="24.7109375" style="34" customWidth="1"/>
    <col min="6" max="6" width="19.85546875" style="34" bestFit="1" customWidth="1"/>
    <col min="7" max="7" width="26.5703125" style="34" customWidth="1"/>
    <col min="8" max="8" width="19.5703125" style="35" customWidth="1"/>
    <col min="9" max="9" width="20.85546875" style="35" customWidth="1"/>
    <col min="10" max="10" width="36.85546875" customWidth="1"/>
  </cols>
  <sheetData>
    <row r="1" spans="1:10" ht="40.5" customHeight="1" x14ac:dyDescent="0.25">
      <c r="A1" s="513" t="s">
        <v>112</v>
      </c>
      <c r="B1" s="514"/>
      <c r="E1" s="136" t="s">
        <v>106</v>
      </c>
      <c r="F1" s="105">
        <f>SUM(C5:C150)</f>
        <v>10400</v>
      </c>
      <c r="G1" s="519" t="s">
        <v>111</v>
      </c>
      <c r="H1" s="519"/>
    </row>
    <row r="2" spans="1:10" ht="40.5" customHeight="1" x14ac:dyDescent="0.25">
      <c r="A2" s="515"/>
      <c r="B2" s="516"/>
      <c r="E2" s="137" t="s">
        <v>107</v>
      </c>
      <c r="F2" s="131">
        <f>SUM(G5:G149)</f>
        <v>10400</v>
      </c>
      <c r="G2" s="519"/>
      <c r="H2" s="519"/>
    </row>
    <row r="3" spans="1:10" ht="40.5" customHeight="1" thickBot="1" x14ac:dyDescent="0.3">
      <c r="A3" s="517"/>
      <c r="B3" s="518"/>
      <c r="E3" s="138" t="s">
        <v>108</v>
      </c>
      <c r="F3" s="132">
        <f>F1-F2</f>
        <v>0</v>
      </c>
      <c r="G3" s="520"/>
      <c r="H3" s="520"/>
    </row>
    <row r="4" spans="1:10" s="157" customFormat="1" ht="47.25" customHeight="1" thickBot="1" x14ac:dyDescent="0.4">
      <c r="A4" s="185" t="s">
        <v>1</v>
      </c>
      <c r="B4" s="185" t="s">
        <v>2</v>
      </c>
      <c r="C4" s="186" t="s">
        <v>3</v>
      </c>
      <c r="D4" s="186" t="s">
        <v>16</v>
      </c>
      <c r="E4" s="186" t="s">
        <v>92</v>
      </c>
      <c r="F4" s="186" t="s">
        <v>26</v>
      </c>
      <c r="G4" s="187" t="s">
        <v>100</v>
      </c>
      <c r="H4" s="188" t="s">
        <v>101</v>
      </c>
      <c r="I4" s="186" t="s">
        <v>102</v>
      </c>
    </row>
    <row r="5" spans="1:10" s="178" customFormat="1" ht="26.25" customHeight="1" x14ac:dyDescent="0.25">
      <c r="A5" s="179"/>
      <c r="B5" s="180"/>
      <c r="C5" s="181">
        <f>A5*B5</f>
        <v>0</v>
      </c>
      <c r="D5" s="182"/>
      <c r="E5" s="180"/>
      <c r="F5" s="183"/>
      <c r="G5" s="180"/>
      <c r="H5" s="182"/>
      <c r="I5" s="184"/>
    </row>
    <row r="6" spans="1:10" x14ac:dyDescent="0.25">
      <c r="A6" s="108">
        <v>20</v>
      </c>
      <c r="B6" s="109">
        <v>95</v>
      </c>
      <c r="C6" s="109">
        <f>A6*B6</f>
        <v>1900</v>
      </c>
      <c r="D6" s="110"/>
      <c r="E6" s="109"/>
      <c r="F6" s="121"/>
      <c r="G6" s="111"/>
      <c r="H6" s="112"/>
      <c r="I6" s="122"/>
    </row>
    <row r="7" spans="1:10" x14ac:dyDescent="0.25">
      <c r="A7" s="114">
        <v>24</v>
      </c>
      <c r="B7" s="115">
        <v>275</v>
      </c>
      <c r="C7" s="115">
        <f>A7*B7</f>
        <v>6600</v>
      </c>
      <c r="D7" s="116"/>
      <c r="E7" s="115"/>
      <c r="F7" s="123"/>
      <c r="G7" s="117"/>
      <c r="H7" s="118"/>
      <c r="I7" s="124"/>
    </row>
    <row r="8" spans="1:10" x14ac:dyDescent="0.25">
      <c r="A8" s="108">
        <v>20</v>
      </c>
      <c r="B8" s="109">
        <v>95</v>
      </c>
      <c r="C8" s="109">
        <f t="shared" ref="C8:C71" si="0">A8*B8</f>
        <v>1900</v>
      </c>
      <c r="D8" s="110"/>
      <c r="E8" s="109"/>
      <c r="F8" s="121"/>
      <c r="G8" s="111"/>
      <c r="H8" s="112"/>
      <c r="I8" s="122"/>
    </row>
    <row r="9" spans="1:10" ht="42" x14ac:dyDescent="0.25">
      <c r="A9" s="114"/>
      <c r="B9" s="115"/>
      <c r="C9" s="115">
        <f t="shared" si="0"/>
        <v>0</v>
      </c>
      <c r="D9" s="116"/>
      <c r="E9" s="115"/>
      <c r="F9" s="123"/>
      <c r="G9" s="117">
        <v>10400</v>
      </c>
      <c r="H9" s="118"/>
      <c r="I9" s="124">
        <v>45686</v>
      </c>
      <c r="J9" s="410" t="s">
        <v>257</v>
      </c>
    </row>
    <row r="10" spans="1:10" x14ac:dyDescent="0.25">
      <c r="A10" s="108"/>
      <c r="B10" s="109"/>
      <c r="C10" s="109">
        <f t="shared" si="0"/>
        <v>0</v>
      </c>
      <c r="D10" s="110"/>
      <c r="E10" s="109"/>
      <c r="F10" s="121"/>
      <c r="G10" s="111"/>
      <c r="H10" s="112"/>
      <c r="I10" s="122"/>
    </row>
    <row r="11" spans="1:10" x14ac:dyDescent="0.25">
      <c r="A11" s="114"/>
      <c r="B11" s="115"/>
      <c r="C11" s="115">
        <f t="shared" si="0"/>
        <v>0</v>
      </c>
      <c r="D11" s="116"/>
      <c r="E11" s="115"/>
      <c r="F11" s="123"/>
      <c r="G11" s="117"/>
      <c r="H11" s="118"/>
      <c r="I11" s="124"/>
    </row>
    <row r="12" spans="1:10" x14ac:dyDescent="0.25">
      <c r="A12" s="108"/>
      <c r="B12" s="109"/>
      <c r="C12" s="109">
        <f t="shared" si="0"/>
        <v>0</v>
      </c>
      <c r="D12" s="110"/>
      <c r="E12" s="109"/>
      <c r="F12" s="121"/>
      <c r="G12" s="111"/>
      <c r="H12" s="112"/>
      <c r="I12" s="122"/>
    </row>
    <row r="13" spans="1:10" x14ac:dyDescent="0.25">
      <c r="A13" s="114"/>
      <c r="B13" s="115"/>
      <c r="C13" s="115">
        <f t="shared" si="0"/>
        <v>0</v>
      </c>
      <c r="D13" s="116"/>
      <c r="E13" s="115"/>
      <c r="F13" s="123"/>
      <c r="G13" s="117"/>
      <c r="H13" s="118"/>
      <c r="I13" s="124"/>
    </row>
    <row r="14" spans="1:10" x14ac:dyDescent="0.25">
      <c r="A14" s="108"/>
      <c r="B14" s="109"/>
      <c r="C14" s="109">
        <f t="shared" si="0"/>
        <v>0</v>
      </c>
      <c r="D14" s="110"/>
      <c r="E14" s="109"/>
      <c r="F14" s="121"/>
      <c r="G14" s="111"/>
      <c r="H14" s="112"/>
      <c r="I14" s="122"/>
    </row>
    <row r="15" spans="1:10" x14ac:dyDescent="0.25">
      <c r="A15" s="114"/>
      <c r="B15" s="115"/>
      <c r="C15" s="115">
        <f t="shared" si="0"/>
        <v>0</v>
      </c>
      <c r="D15" s="116"/>
      <c r="E15" s="115"/>
      <c r="F15" s="123"/>
      <c r="G15" s="117"/>
      <c r="H15" s="118"/>
      <c r="I15" s="124"/>
    </row>
    <row r="16" spans="1:10" x14ac:dyDescent="0.25">
      <c r="A16" s="108"/>
      <c r="B16" s="109"/>
      <c r="C16" s="109">
        <f t="shared" si="0"/>
        <v>0</v>
      </c>
      <c r="D16" s="110"/>
      <c r="E16" s="109"/>
      <c r="F16" s="121"/>
      <c r="G16" s="111"/>
      <c r="H16" s="112"/>
      <c r="I16" s="122"/>
    </row>
    <row r="17" spans="1:9" x14ac:dyDescent="0.25">
      <c r="A17" s="114"/>
      <c r="B17" s="115"/>
      <c r="C17" s="115">
        <f t="shared" si="0"/>
        <v>0</v>
      </c>
      <c r="D17" s="116"/>
      <c r="E17" s="115"/>
      <c r="F17" s="123"/>
      <c r="G17" s="117"/>
      <c r="H17" s="118"/>
      <c r="I17" s="124"/>
    </row>
    <row r="18" spans="1:9" x14ac:dyDescent="0.25">
      <c r="A18" s="108"/>
      <c r="B18" s="109"/>
      <c r="C18" s="109">
        <f t="shared" si="0"/>
        <v>0</v>
      </c>
      <c r="D18" s="110"/>
      <c r="E18" s="109"/>
      <c r="F18" s="121"/>
      <c r="G18" s="111"/>
      <c r="H18" s="112"/>
      <c r="I18" s="122"/>
    </row>
    <row r="19" spans="1:9" x14ac:dyDescent="0.25">
      <c r="A19" s="114"/>
      <c r="B19" s="115"/>
      <c r="C19" s="115">
        <f t="shared" si="0"/>
        <v>0</v>
      </c>
      <c r="D19" s="116"/>
      <c r="E19" s="115"/>
      <c r="F19" s="123"/>
      <c r="G19" s="117"/>
      <c r="H19" s="118"/>
      <c r="I19" s="124"/>
    </row>
    <row r="20" spans="1:9" x14ac:dyDescent="0.25">
      <c r="A20" s="108"/>
      <c r="B20" s="109"/>
      <c r="C20" s="109">
        <f t="shared" si="0"/>
        <v>0</v>
      </c>
      <c r="D20" s="110"/>
      <c r="E20" s="109"/>
      <c r="F20" s="121"/>
      <c r="G20" s="111"/>
      <c r="H20" s="112"/>
      <c r="I20" s="122"/>
    </row>
    <row r="21" spans="1:9" x14ac:dyDescent="0.25">
      <c r="A21" s="114"/>
      <c r="B21" s="115"/>
      <c r="C21" s="115">
        <f t="shared" si="0"/>
        <v>0</v>
      </c>
      <c r="D21" s="116"/>
      <c r="E21" s="115"/>
      <c r="F21" s="123"/>
      <c r="G21" s="117"/>
      <c r="H21" s="118"/>
      <c r="I21" s="124"/>
    </row>
    <row r="22" spans="1:9" x14ac:dyDescent="0.25">
      <c r="A22" s="108"/>
      <c r="B22" s="109"/>
      <c r="C22" s="109">
        <f t="shared" si="0"/>
        <v>0</v>
      </c>
      <c r="D22" s="110"/>
      <c r="E22" s="109"/>
      <c r="F22" s="121"/>
      <c r="G22" s="111"/>
      <c r="H22" s="112"/>
      <c r="I22" s="122"/>
    </row>
    <row r="23" spans="1:9" x14ac:dyDescent="0.25">
      <c r="A23" s="114"/>
      <c r="B23" s="115"/>
      <c r="C23" s="115">
        <f t="shared" si="0"/>
        <v>0</v>
      </c>
      <c r="D23" s="116"/>
      <c r="E23" s="115"/>
      <c r="F23" s="123"/>
      <c r="G23" s="117"/>
      <c r="H23" s="118"/>
      <c r="I23" s="124"/>
    </row>
    <row r="24" spans="1:9" x14ac:dyDescent="0.25">
      <c r="A24" s="108"/>
      <c r="B24" s="109"/>
      <c r="C24" s="109">
        <f t="shared" si="0"/>
        <v>0</v>
      </c>
      <c r="D24" s="110"/>
      <c r="E24" s="109"/>
      <c r="F24" s="121"/>
      <c r="G24" s="111"/>
      <c r="H24" s="112"/>
      <c r="I24" s="122"/>
    </row>
    <row r="25" spans="1:9" x14ac:dyDescent="0.25">
      <c r="A25" s="114"/>
      <c r="B25" s="115"/>
      <c r="C25" s="115">
        <f t="shared" si="0"/>
        <v>0</v>
      </c>
      <c r="D25" s="116"/>
      <c r="E25" s="115"/>
      <c r="F25" s="123"/>
      <c r="G25" s="117"/>
      <c r="H25" s="118"/>
      <c r="I25" s="124"/>
    </row>
    <row r="26" spans="1:9" x14ac:dyDescent="0.25">
      <c r="A26" s="108"/>
      <c r="B26" s="109"/>
      <c r="C26" s="109">
        <f t="shared" si="0"/>
        <v>0</v>
      </c>
      <c r="D26" s="110"/>
      <c r="E26" s="109"/>
      <c r="F26" s="121"/>
      <c r="G26" s="111"/>
      <c r="H26" s="112"/>
      <c r="I26" s="122"/>
    </row>
    <row r="27" spans="1:9" x14ac:dyDescent="0.25">
      <c r="A27" s="114"/>
      <c r="B27" s="115"/>
      <c r="C27" s="115">
        <f t="shared" si="0"/>
        <v>0</v>
      </c>
      <c r="D27" s="116"/>
      <c r="E27" s="115"/>
      <c r="F27" s="123"/>
      <c r="G27" s="117"/>
      <c r="H27" s="118"/>
      <c r="I27" s="124"/>
    </row>
    <row r="28" spans="1:9" x14ac:dyDescent="0.25">
      <c r="A28" s="108"/>
      <c r="B28" s="109"/>
      <c r="C28" s="109">
        <f t="shared" si="0"/>
        <v>0</v>
      </c>
      <c r="D28" s="110"/>
      <c r="E28" s="109"/>
      <c r="F28" s="121"/>
      <c r="G28" s="111"/>
      <c r="H28" s="112"/>
      <c r="I28" s="122"/>
    </row>
    <row r="29" spans="1:9" x14ac:dyDescent="0.25">
      <c r="A29" s="114"/>
      <c r="B29" s="115"/>
      <c r="C29" s="115">
        <f t="shared" si="0"/>
        <v>0</v>
      </c>
      <c r="D29" s="116"/>
      <c r="E29" s="115"/>
      <c r="F29" s="123"/>
      <c r="G29" s="117"/>
      <c r="H29" s="118"/>
      <c r="I29" s="124"/>
    </row>
    <row r="30" spans="1:9" x14ac:dyDescent="0.25">
      <c r="A30" s="108"/>
      <c r="B30" s="109"/>
      <c r="C30" s="109">
        <f t="shared" si="0"/>
        <v>0</v>
      </c>
      <c r="D30" s="110"/>
      <c r="E30" s="109"/>
      <c r="F30" s="121"/>
      <c r="G30" s="111"/>
      <c r="H30" s="112"/>
      <c r="I30" s="122"/>
    </row>
    <row r="31" spans="1:9" x14ac:dyDescent="0.25">
      <c r="A31" s="114"/>
      <c r="B31" s="115"/>
      <c r="C31" s="115">
        <f t="shared" si="0"/>
        <v>0</v>
      </c>
      <c r="D31" s="116"/>
      <c r="E31" s="115"/>
      <c r="F31" s="123"/>
      <c r="G31" s="117"/>
      <c r="H31" s="118"/>
      <c r="I31" s="124"/>
    </row>
    <row r="32" spans="1:9" x14ac:dyDescent="0.25">
      <c r="A32" s="108"/>
      <c r="B32" s="109"/>
      <c r="C32" s="109">
        <f t="shared" si="0"/>
        <v>0</v>
      </c>
      <c r="D32" s="110"/>
      <c r="E32" s="109"/>
      <c r="F32" s="121"/>
      <c r="G32" s="111"/>
      <c r="H32" s="112"/>
      <c r="I32" s="122"/>
    </row>
    <row r="33" spans="1:9" x14ac:dyDescent="0.25">
      <c r="A33" s="114"/>
      <c r="B33" s="115"/>
      <c r="C33" s="115">
        <f t="shared" si="0"/>
        <v>0</v>
      </c>
      <c r="D33" s="116"/>
      <c r="E33" s="115"/>
      <c r="F33" s="123"/>
      <c r="G33" s="117"/>
      <c r="H33" s="118"/>
      <c r="I33" s="124"/>
    </row>
    <row r="34" spans="1:9" x14ac:dyDescent="0.25">
      <c r="A34" s="108"/>
      <c r="B34" s="109"/>
      <c r="C34" s="109">
        <f t="shared" si="0"/>
        <v>0</v>
      </c>
      <c r="D34" s="110"/>
      <c r="E34" s="109"/>
      <c r="F34" s="121"/>
      <c r="G34" s="111"/>
      <c r="H34" s="112"/>
      <c r="I34" s="122"/>
    </row>
    <row r="35" spans="1:9" x14ac:dyDescent="0.25">
      <c r="A35" s="114"/>
      <c r="B35" s="115"/>
      <c r="C35" s="115">
        <f t="shared" si="0"/>
        <v>0</v>
      </c>
      <c r="D35" s="116"/>
      <c r="E35" s="115"/>
      <c r="F35" s="123"/>
      <c r="G35" s="117"/>
      <c r="H35" s="118"/>
      <c r="I35" s="124"/>
    </row>
    <row r="36" spans="1:9" x14ac:dyDescent="0.25">
      <c r="A36" s="108"/>
      <c r="B36" s="109"/>
      <c r="C36" s="109">
        <f t="shared" si="0"/>
        <v>0</v>
      </c>
      <c r="D36" s="110"/>
      <c r="E36" s="109"/>
      <c r="F36" s="121"/>
      <c r="G36" s="111"/>
      <c r="H36" s="112"/>
      <c r="I36" s="122"/>
    </row>
    <row r="37" spans="1:9" x14ac:dyDescent="0.25">
      <c r="A37" s="114"/>
      <c r="B37" s="115"/>
      <c r="C37" s="115">
        <f t="shared" si="0"/>
        <v>0</v>
      </c>
      <c r="D37" s="116"/>
      <c r="E37" s="115"/>
      <c r="F37" s="123"/>
      <c r="G37" s="117"/>
      <c r="H37" s="118"/>
      <c r="I37" s="124"/>
    </row>
    <row r="38" spans="1:9" x14ac:dyDescent="0.25">
      <c r="A38" s="108"/>
      <c r="B38" s="109"/>
      <c r="C38" s="109">
        <f t="shared" si="0"/>
        <v>0</v>
      </c>
      <c r="D38" s="110"/>
      <c r="E38" s="109"/>
      <c r="F38" s="121"/>
      <c r="G38" s="111"/>
      <c r="H38" s="112"/>
      <c r="I38" s="122"/>
    </row>
    <row r="39" spans="1:9" x14ac:dyDescent="0.25">
      <c r="A39" s="114"/>
      <c r="B39" s="115"/>
      <c r="C39" s="115">
        <f t="shared" si="0"/>
        <v>0</v>
      </c>
      <c r="D39" s="116"/>
      <c r="E39" s="115"/>
      <c r="F39" s="123"/>
      <c r="G39" s="117"/>
      <c r="H39" s="118"/>
      <c r="I39" s="124"/>
    </row>
    <row r="40" spans="1:9" x14ac:dyDescent="0.25">
      <c r="A40" s="108"/>
      <c r="B40" s="109"/>
      <c r="C40" s="109">
        <f t="shared" si="0"/>
        <v>0</v>
      </c>
      <c r="D40" s="110"/>
      <c r="E40" s="109"/>
      <c r="F40" s="121"/>
      <c r="G40" s="111"/>
      <c r="H40" s="112"/>
      <c r="I40" s="122"/>
    </row>
    <row r="41" spans="1:9" x14ac:dyDescent="0.25">
      <c r="A41" s="114"/>
      <c r="B41" s="115"/>
      <c r="C41" s="115">
        <f t="shared" si="0"/>
        <v>0</v>
      </c>
      <c r="D41" s="116"/>
      <c r="E41" s="115"/>
      <c r="F41" s="123"/>
      <c r="G41" s="117"/>
      <c r="H41" s="118"/>
      <c r="I41" s="124"/>
    </row>
    <row r="42" spans="1:9" x14ac:dyDescent="0.25">
      <c r="A42" s="108"/>
      <c r="B42" s="109"/>
      <c r="C42" s="109">
        <f t="shared" si="0"/>
        <v>0</v>
      </c>
      <c r="D42" s="110"/>
      <c r="E42" s="109"/>
      <c r="F42" s="121"/>
      <c r="G42" s="111"/>
      <c r="H42" s="112"/>
      <c r="I42" s="122"/>
    </row>
    <row r="43" spans="1:9" x14ac:dyDescent="0.25">
      <c r="A43" s="114"/>
      <c r="B43" s="115"/>
      <c r="C43" s="115">
        <f t="shared" si="0"/>
        <v>0</v>
      </c>
      <c r="D43" s="116"/>
      <c r="E43" s="115"/>
      <c r="F43" s="123"/>
      <c r="G43" s="117"/>
      <c r="H43" s="118"/>
      <c r="I43" s="124"/>
    </row>
    <row r="44" spans="1:9" x14ac:dyDescent="0.25">
      <c r="A44" s="108"/>
      <c r="B44" s="109"/>
      <c r="C44" s="109">
        <f t="shared" si="0"/>
        <v>0</v>
      </c>
      <c r="D44" s="110"/>
      <c r="E44" s="109"/>
      <c r="F44" s="121"/>
      <c r="G44" s="111"/>
      <c r="H44" s="112"/>
      <c r="I44" s="122"/>
    </row>
    <row r="45" spans="1:9" x14ac:dyDescent="0.25">
      <c r="A45" s="114"/>
      <c r="B45" s="115"/>
      <c r="C45" s="115">
        <f t="shared" si="0"/>
        <v>0</v>
      </c>
      <c r="D45" s="116"/>
      <c r="E45" s="115"/>
      <c r="F45" s="123"/>
      <c r="G45" s="117"/>
      <c r="H45" s="118"/>
      <c r="I45" s="124"/>
    </row>
    <row r="46" spans="1:9" x14ac:dyDescent="0.25">
      <c r="A46" s="108"/>
      <c r="B46" s="109"/>
      <c r="C46" s="109">
        <f t="shared" si="0"/>
        <v>0</v>
      </c>
      <c r="D46" s="110"/>
      <c r="E46" s="109"/>
      <c r="F46" s="121"/>
      <c r="G46" s="111"/>
      <c r="H46" s="112"/>
      <c r="I46" s="122"/>
    </row>
    <row r="47" spans="1:9" x14ac:dyDescent="0.25">
      <c r="A47" s="114"/>
      <c r="B47" s="115"/>
      <c r="C47" s="115">
        <f t="shared" si="0"/>
        <v>0</v>
      </c>
      <c r="D47" s="116"/>
      <c r="E47" s="115"/>
      <c r="F47" s="123"/>
      <c r="G47" s="117"/>
      <c r="H47" s="118"/>
      <c r="I47" s="124"/>
    </row>
    <row r="48" spans="1:9" x14ac:dyDescent="0.25">
      <c r="A48" s="108"/>
      <c r="B48" s="109"/>
      <c r="C48" s="109">
        <f t="shared" si="0"/>
        <v>0</v>
      </c>
      <c r="D48" s="110"/>
      <c r="E48" s="109"/>
      <c r="F48" s="121"/>
      <c r="G48" s="111"/>
      <c r="H48" s="112"/>
      <c r="I48" s="122"/>
    </row>
    <row r="49" spans="1:9" x14ac:dyDescent="0.25">
      <c r="A49" s="114"/>
      <c r="B49" s="115"/>
      <c r="C49" s="115">
        <f t="shared" si="0"/>
        <v>0</v>
      </c>
      <c r="D49" s="116"/>
      <c r="E49" s="115"/>
      <c r="F49" s="123"/>
      <c r="G49" s="117"/>
      <c r="H49" s="118"/>
      <c r="I49" s="124"/>
    </row>
    <row r="50" spans="1:9" x14ac:dyDescent="0.25">
      <c r="A50" s="108"/>
      <c r="B50" s="109"/>
      <c r="C50" s="109">
        <f t="shared" si="0"/>
        <v>0</v>
      </c>
      <c r="D50" s="110"/>
      <c r="E50" s="109"/>
      <c r="F50" s="121"/>
      <c r="G50" s="111"/>
      <c r="H50" s="112"/>
      <c r="I50" s="122"/>
    </row>
    <row r="51" spans="1:9" x14ac:dyDescent="0.25">
      <c r="A51" s="114"/>
      <c r="B51" s="115"/>
      <c r="C51" s="115">
        <f t="shared" si="0"/>
        <v>0</v>
      </c>
      <c r="D51" s="116"/>
      <c r="E51" s="115"/>
      <c r="F51" s="123"/>
      <c r="G51" s="117"/>
      <c r="H51" s="118"/>
      <c r="I51" s="124"/>
    </row>
    <row r="52" spans="1:9" x14ac:dyDescent="0.25">
      <c r="A52" s="108"/>
      <c r="B52" s="109"/>
      <c r="C52" s="109">
        <f t="shared" si="0"/>
        <v>0</v>
      </c>
      <c r="D52" s="110"/>
      <c r="E52" s="109"/>
      <c r="F52" s="121"/>
      <c r="G52" s="111"/>
      <c r="H52" s="112"/>
      <c r="I52" s="122"/>
    </row>
    <row r="53" spans="1:9" x14ac:dyDescent="0.25">
      <c r="A53" s="114"/>
      <c r="B53" s="115"/>
      <c r="C53" s="115">
        <f t="shared" si="0"/>
        <v>0</v>
      </c>
      <c r="D53" s="116"/>
      <c r="E53" s="115"/>
      <c r="F53" s="123"/>
      <c r="G53" s="117"/>
      <c r="H53" s="118"/>
      <c r="I53" s="124"/>
    </row>
    <row r="54" spans="1:9" x14ac:dyDescent="0.25">
      <c r="A54" s="108"/>
      <c r="B54" s="109"/>
      <c r="C54" s="109">
        <f t="shared" si="0"/>
        <v>0</v>
      </c>
      <c r="D54" s="110"/>
      <c r="E54" s="109"/>
      <c r="F54" s="121"/>
      <c r="G54" s="111"/>
      <c r="H54" s="112"/>
      <c r="I54" s="122"/>
    </row>
    <row r="55" spans="1:9" x14ac:dyDescent="0.25">
      <c r="A55" s="114"/>
      <c r="B55" s="115"/>
      <c r="C55" s="115">
        <f t="shared" si="0"/>
        <v>0</v>
      </c>
      <c r="D55" s="116"/>
      <c r="E55" s="115"/>
      <c r="F55" s="123"/>
      <c r="G55" s="117"/>
      <c r="H55" s="118"/>
      <c r="I55" s="124"/>
    </row>
    <row r="56" spans="1:9" x14ac:dyDescent="0.25">
      <c r="A56" s="108"/>
      <c r="B56" s="109"/>
      <c r="C56" s="109">
        <f t="shared" si="0"/>
        <v>0</v>
      </c>
      <c r="D56" s="110"/>
      <c r="E56" s="109"/>
      <c r="F56" s="121"/>
      <c r="G56" s="111"/>
      <c r="H56" s="112"/>
      <c r="I56" s="122"/>
    </row>
    <row r="57" spans="1:9" x14ac:dyDescent="0.25">
      <c r="A57" s="114"/>
      <c r="B57" s="115"/>
      <c r="C57" s="115">
        <f t="shared" si="0"/>
        <v>0</v>
      </c>
      <c r="D57" s="116"/>
      <c r="E57" s="115"/>
      <c r="F57" s="123"/>
      <c r="G57" s="117"/>
      <c r="H57" s="118"/>
      <c r="I57" s="124"/>
    </row>
    <row r="58" spans="1:9" x14ac:dyDescent="0.25">
      <c r="A58" s="108"/>
      <c r="B58" s="109"/>
      <c r="C58" s="109">
        <f t="shared" si="0"/>
        <v>0</v>
      </c>
      <c r="D58" s="110"/>
      <c r="E58" s="109"/>
      <c r="F58" s="121"/>
      <c r="G58" s="111"/>
      <c r="H58" s="112"/>
      <c r="I58" s="122"/>
    </row>
    <row r="59" spans="1:9" x14ac:dyDescent="0.25">
      <c r="A59" s="114"/>
      <c r="B59" s="115"/>
      <c r="C59" s="115">
        <f t="shared" si="0"/>
        <v>0</v>
      </c>
      <c r="D59" s="116"/>
      <c r="E59" s="115"/>
      <c r="F59" s="123"/>
      <c r="G59" s="117"/>
      <c r="H59" s="118"/>
      <c r="I59" s="124"/>
    </row>
    <row r="60" spans="1:9" x14ac:dyDescent="0.25">
      <c r="A60" s="108"/>
      <c r="B60" s="109"/>
      <c r="C60" s="109">
        <f t="shared" si="0"/>
        <v>0</v>
      </c>
      <c r="D60" s="110"/>
      <c r="E60" s="109"/>
      <c r="F60" s="121"/>
      <c r="G60" s="111"/>
      <c r="H60" s="112"/>
      <c r="I60" s="122"/>
    </row>
    <row r="61" spans="1:9" x14ac:dyDescent="0.25">
      <c r="A61" s="114"/>
      <c r="B61" s="115"/>
      <c r="C61" s="115">
        <f t="shared" si="0"/>
        <v>0</v>
      </c>
      <c r="D61" s="116"/>
      <c r="E61" s="115"/>
      <c r="F61" s="123"/>
      <c r="G61" s="117"/>
      <c r="H61" s="118"/>
      <c r="I61" s="124"/>
    </row>
    <row r="62" spans="1:9" x14ac:dyDescent="0.25">
      <c r="A62" s="108"/>
      <c r="B62" s="109"/>
      <c r="C62" s="109">
        <f t="shared" si="0"/>
        <v>0</v>
      </c>
      <c r="D62" s="110"/>
      <c r="E62" s="109"/>
      <c r="F62" s="121"/>
      <c r="G62" s="111"/>
      <c r="H62" s="112"/>
      <c r="I62" s="122"/>
    </row>
    <row r="63" spans="1:9" x14ac:dyDescent="0.25">
      <c r="A63" s="114"/>
      <c r="B63" s="115"/>
      <c r="C63" s="115">
        <f t="shared" si="0"/>
        <v>0</v>
      </c>
      <c r="D63" s="116"/>
      <c r="E63" s="115"/>
      <c r="F63" s="123"/>
      <c r="G63" s="117"/>
      <c r="H63" s="118"/>
      <c r="I63" s="124"/>
    </row>
    <row r="64" spans="1:9" x14ac:dyDescent="0.25">
      <c r="A64" s="108"/>
      <c r="B64" s="109"/>
      <c r="C64" s="109">
        <f t="shared" si="0"/>
        <v>0</v>
      </c>
      <c r="D64" s="110"/>
      <c r="E64" s="109"/>
      <c r="F64" s="121"/>
      <c r="G64" s="111"/>
      <c r="H64" s="112"/>
      <c r="I64" s="122"/>
    </row>
    <row r="65" spans="1:9" x14ac:dyDescent="0.25">
      <c r="A65" s="114"/>
      <c r="B65" s="115"/>
      <c r="C65" s="115">
        <f t="shared" si="0"/>
        <v>0</v>
      </c>
      <c r="D65" s="116"/>
      <c r="E65" s="115"/>
      <c r="F65" s="123"/>
      <c r="G65" s="117"/>
      <c r="H65" s="118"/>
      <c r="I65" s="124"/>
    </row>
    <row r="66" spans="1:9" x14ac:dyDescent="0.25">
      <c r="A66" s="108"/>
      <c r="B66" s="109"/>
      <c r="C66" s="109">
        <f t="shared" si="0"/>
        <v>0</v>
      </c>
      <c r="D66" s="110"/>
      <c r="E66" s="109"/>
      <c r="F66" s="121"/>
      <c r="G66" s="111"/>
      <c r="H66" s="112"/>
      <c r="I66" s="122"/>
    </row>
    <row r="67" spans="1:9" x14ac:dyDescent="0.25">
      <c r="A67" s="114"/>
      <c r="B67" s="115"/>
      <c r="C67" s="115">
        <f t="shared" si="0"/>
        <v>0</v>
      </c>
      <c r="D67" s="116"/>
      <c r="E67" s="115"/>
      <c r="F67" s="123"/>
      <c r="G67" s="117"/>
      <c r="H67" s="118"/>
      <c r="I67" s="124"/>
    </row>
    <row r="68" spans="1:9" x14ac:dyDescent="0.25">
      <c r="A68" s="108"/>
      <c r="B68" s="109"/>
      <c r="C68" s="109">
        <f t="shared" si="0"/>
        <v>0</v>
      </c>
      <c r="D68" s="110"/>
      <c r="E68" s="109"/>
      <c r="F68" s="121"/>
      <c r="G68" s="111"/>
      <c r="H68" s="112"/>
      <c r="I68" s="122"/>
    </row>
    <row r="69" spans="1:9" x14ac:dyDescent="0.25">
      <c r="A69" s="114"/>
      <c r="B69" s="115"/>
      <c r="C69" s="115">
        <f t="shared" si="0"/>
        <v>0</v>
      </c>
      <c r="D69" s="116"/>
      <c r="E69" s="115"/>
      <c r="F69" s="123"/>
      <c r="G69" s="117"/>
      <c r="H69" s="118"/>
      <c r="I69" s="124"/>
    </row>
    <row r="70" spans="1:9" x14ac:dyDescent="0.25">
      <c r="A70" s="108"/>
      <c r="B70" s="109"/>
      <c r="C70" s="109">
        <f t="shared" si="0"/>
        <v>0</v>
      </c>
      <c r="D70" s="110"/>
      <c r="E70" s="109"/>
      <c r="F70" s="121"/>
      <c r="G70" s="111"/>
      <c r="H70" s="112"/>
      <c r="I70" s="122"/>
    </row>
    <row r="71" spans="1:9" x14ac:dyDescent="0.25">
      <c r="A71" s="114"/>
      <c r="B71" s="115"/>
      <c r="C71" s="115">
        <f t="shared" si="0"/>
        <v>0</v>
      </c>
      <c r="D71" s="116"/>
      <c r="E71" s="115"/>
      <c r="F71" s="123"/>
      <c r="G71" s="117"/>
      <c r="H71" s="118"/>
      <c r="I71" s="124"/>
    </row>
    <row r="72" spans="1:9" x14ac:dyDescent="0.25">
      <c r="A72" s="108"/>
      <c r="B72" s="109"/>
      <c r="C72" s="109">
        <f t="shared" ref="C72:C135" si="1">A72*B72</f>
        <v>0</v>
      </c>
      <c r="D72" s="110"/>
      <c r="E72" s="109"/>
      <c r="F72" s="121"/>
      <c r="G72" s="111"/>
      <c r="H72" s="112"/>
      <c r="I72" s="122"/>
    </row>
    <row r="73" spans="1:9" x14ac:dyDescent="0.25">
      <c r="A73" s="114"/>
      <c r="B73" s="115"/>
      <c r="C73" s="115">
        <f t="shared" si="1"/>
        <v>0</v>
      </c>
      <c r="D73" s="116"/>
      <c r="E73" s="115"/>
      <c r="F73" s="123"/>
      <c r="G73" s="117"/>
      <c r="H73" s="118"/>
      <c r="I73" s="124"/>
    </row>
    <row r="74" spans="1:9" x14ac:dyDescent="0.25">
      <c r="A74" s="108"/>
      <c r="B74" s="109"/>
      <c r="C74" s="109">
        <f t="shared" si="1"/>
        <v>0</v>
      </c>
      <c r="D74" s="110"/>
      <c r="E74" s="109"/>
      <c r="F74" s="121"/>
      <c r="G74" s="111"/>
      <c r="H74" s="112"/>
      <c r="I74" s="122"/>
    </row>
    <row r="75" spans="1:9" x14ac:dyDescent="0.25">
      <c r="A75" s="114"/>
      <c r="B75" s="115"/>
      <c r="C75" s="115">
        <f t="shared" si="1"/>
        <v>0</v>
      </c>
      <c r="D75" s="116"/>
      <c r="E75" s="115"/>
      <c r="F75" s="123"/>
      <c r="G75" s="117"/>
      <c r="H75" s="118"/>
      <c r="I75" s="124"/>
    </row>
    <row r="76" spans="1:9" x14ac:dyDescent="0.25">
      <c r="A76" s="108"/>
      <c r="B76" s="109"/>
      <c r="C76" s="109">
        <f t="shared" si="1"/>
        <v>0</v>
      </c>
      <c r="D76" s="110"/>
      <c r="E76" s="109"/>
      <c r="F76" s="121"/>
      <c r="G76" s="111"/>
      <c r="H76" s="112"/>
      <c r="I76" s="122"/>
    </row>
    <row r="77" spans="1:9" x14ac:dyDescent="0.25">
      <c r="A77" s="114"/>
      <c r="B77" s="115"/>
      <c r="C77" s="115">
        <f t="shared" si="1"/>
        <v>0</v>
      </c>
      <c r="D77" s="116"/>
      <c r="E77" s="115"/>
      <c r="F77" s="123"/>
      <c r="G77" s="117"/>
      <c r="H77" s="118"/>
      <c r="I77" s="124"/>
    </row>
    <row r="78" spans="1:9" x14ac:dyDescent="0.25">
      <c r="A78" s="108"/>
      <c r="B78" s="109"/>
      <c r="C78" s="109">
        <f t="shared" si="1"/>
        <v>0</v>
      </c>
      <c r="D78" s="110"/>
      <c r="E78" s="109"/>
      <c r="F78" s="121"/>
      <c r="G78" s="111"/>
      <c r="H78" s="112"/>
      <c r="I78" s="122"/>
    </row>
    <row r="79" spans="1:9" x14ac:dyDescent="0.25">
      <c r="A79" s="114"/>
      <c r="B79" s="115"/>
      <c r="C79" s="115">
        <f t="shared" si="1"/>
        <v>0</v>
      </c>
      <c r="D79" s="116"/>
      <c r="E79" s="115"/>
      <c r="F79" s="123"/>
      <c r="G79" s="117"/>
      <c r="H79" s="118"/>
      <c r="I79" s="124"/>
    </row>
    <row r="80" spans="1:9" x14ac:dyDescent="0.25">
      <c r="A80" s="108"/>
      <c r="B80" s="109"/>
      <c r="C80" s="109">
        <f t="shared" si="1"/>
        <v>0</v>
      </c>
      <c r="D80" s="110"/>
      <c r="E80" s="109"/>
      <c r="F80" s="121"/>
      <c r="G80" s="111"/>
      <c r="H80" s="112"/>
      <c r="I80" s="122"/>
    </row>
    <row r="81" spans="1:9" x14ac:dyDescent="0.25">
      <c r="A81" s="114"/>
      <c r="B81" s="115"/>
      <c r="C81" s="115">
        <f t="shared" si="1"/>
        <v>0</v>
      </c>
      <c r="D81" s="116"/>
      <c r="E81" s="115"/>
      <c r="F81" s="123"/>
      <c r="G81" s="117"/>
      <c r="H81" s="118"/>
      <c r="I81" s="124"/>
    </row>
    <row r="82" spans="1:9" x14ac:dyDescent="0.25">
      <c r="A82" s="108"/>
      <c r="B82" s="109"/>
      <c r="C82" s="109">
        <f t="shared" si="1"/>
        <v>0</v>
      </c>
      <c r="D82" s="110"/>
      <c r="E82" s="109"/>
      <c r="F82" s="121"/>
      <c r="G82" s="111"/>
      <c r="H82" s="112"/>
      <c r="I82" s="122"/>
    </row>
    <row r="83" spans="1:9" x14ac:dyDescent="0.25">
      <c r="A83" s="114"/>
      <c r="B83" s="115"/>
      <c r="C83" s="115">
        <f t="shared" si="1"/>
        <v>0</v>
      </c>
      <c r="D83" s="116"/>
      <c r="E83" s="115"/>
      <c r="F83" s="123"/>
      <c r="G83" s="117"/>
      <c r="H83" s="118"/>
      <c r="I83" s="124"/>
    </row>
    <row r="84" spans="1:9" x14ac:dyDescent="0.25">
      <c r="A84" s="108"/>
      <c r="B84" s="109"/>
      <c r="C84" s="109">
        <f t="shared" si="1"/>
        <v>0</v>
      </c>
      <c r="D84" s="110"/>
      <c r="E84" s="109"/>
      <c r="F84" s="121"/>
      <c r="G84" s="111"/>
      <c r="H84" s="112"/>
      <c r="I84" s="122"/>
    </row>
    <row r="85" spans="1:9" x14ac:dyDescent="0.25">
      <c r="A85" s="114"/>
      <c r="B85" s="115"/>
      <c r="C85" s="115">
        <f t="shared" si="1"/>
        <v>0</v>
      </c>
      <c r="D85" s="116"/>
      <c r="E85" s="115"/>
      <c r="F85" s="123"/>
      <c r="G85" s="117"/>
      <c r="H85" s="118"/>
      <c r="I85" s="124"/>
    </row>
    <row r="86" spans="1:9" x14ac:dyDescent="0.25">
      <c r="A86" s="108"/>
      <c r="B86" s="109"/>
      <c r="C86" s="109">
        <f t="shared" si="1"/>
        <v>0</v>
      </c>
      <c r="D86" s="110"/>
      <c r="E86" s="109"/>
      <c r="F86" s="121"/>
      <c r="G86" s="111"/>
      <c r="H86" s="112"/>
      <c r="I86" s="122"/>
    </row>
    <row r="87" spans="1:9" x14ac:dyDescent="0.25">
      <c r="A87" s="114"/>
      <c r="B87" s="115"/>
      <c r="C87" s="115">
        <f t="shared" si="1"/>
        <v>0</v>
      </c>
      <c r="D87" s="116"/>
      <c r="E87" s="115"/>
      <c r="F87" s="123"/>
      <c r="G87" s="117"/>
      <c r="H87" s="118"/>
      <c r="I87" s="124"/>
    </row>
    <row r="88" spans="1:9" x14ac:dyDescent="0.25">
      <c r="A88" s="108"/>
      <c r="B88" s="109"/>
      <c r="C88" s="109">
        <f t="shared" si="1"/>
        <v>0</v>
      </c>
      <c r="D88" s="110"/>
      <c r="E88" s="109"/>
      <c r="F88" s="121"/>
      <c r="G88" s="111"/>
      <c r="H88" s="112"/>
      <c r="I88" s="122"/>
    </row>
    <row r="89" spans="1:9" x14ac:dyDescent="0.25">
      <c r="A89" s="114"/>
      <c r="B89" s="115"/>
      <c r="C89" s="115">
        <f t="shared" si="1"/>
        <v>0</v>
      </c>
      <c r="D89" s="116"/>
      <c r="E89" s="115"/>
      <c r="F89" s="123"/>
      <c r="G89" s="117"/>
      <c r="H89" s="118"/>
      <c r="I89" s="124"/>
    </row>
    <row r="90" spans="1:9" x14ac:dyDescent="0.25">
      <c r="A90" s="108"/>
      <c r="B90" s="109"/>
      <c r="C90" s="109">
        <f t="shared" si="1"/>
        <v>0</v>
      </c>
      <c r="D90" s="110"/>
      <c r="E90" s="109"/>
      <c r="F90" s="121"/>
      <c r="G90" s="111"/>
      <c r="H90" s="112"/>
      <c r="I90" s="122"/>
    </row>
    <row r="91" spans="1:9" x14ac:dyDescent="0.25">
      <c r="A91" s="114"/>
      <c r="B91" s="115"/>
      <c r="C91" s="115">
        <f t="shared" si="1"/>
        <v>0</v>
      </c>
      <c r="D91" s="116"/>
      <c r="E91" s="115"/>
      <c r="F91" s="123"/>
      <c r="G91" s="117"/>
      <c r="H91" s="118"/>
      <c r="I91" s="124"/>
    </row>
    <row r="92" spans="1:9" x14ac:dyDescent="0.25">
      <c r="A92" s="108"/>
      <c r="B92" s="109"/>
      <c r="C92" s="109">
        <f t="shared" si="1"/>
        <v>0</v>
      </c>
      <c r="D92" s="110"/>
      <c r="E92" s="109"/>
      <c r="F92" s="121"/>
      <c r="G92" s="111"/>
      <c r="H92" s="112"/>
      <c r="I92" s="122"/>
    </row>
    <row r="93" spans="1:9" x14ac:dyDescent="0.25">
      <c r="A93" s="114"/>
      <c r="B93" s="115"/>
      <c r="C93" s="115">
        <f t="shared" si="1"/>
        <v>0</v>
      </c>
      <c r="D93" s="116"/>
      <c r="E93" s="115"/>
      <c r="F93" s="123"/>
      <c r="G93" s="117"/>
      <c r="H93" s="118"/>
      <c r="I93" s="124"/>
    </row>
    <row r="94" spans="1:9" x14ac:dyDescent="0.25">
      <c r="A94" s="108"/>
      <c r="B94" s="109"/>
      <c r="C94" s="109">
        <f t="shared" si="1"/>
        <v>0</v>
      </c>
      <c r="D94" s="110"/>
      <c r="E94" s="109"/>
      <c r="F94" s="121"/>
      <c r="G94" s="111"/>
      <c r="H94" s="112"/>
      <c r="I94" s="122"/>
    </row>
    <row r="95" spans="1:9" x14ac:dyDescent="0.25">
      <c r="A95" s="114"/>
      <c r="B95" s="115"/>
      <c r="C95" s="115">
        <f t="shared" si="1"/>
        <v>0</v>
      </c>
      <c r="D95" s="116"/>
      <c r="E95" s="115"/>
      <c r="F95" s="123"/>
      <c r="G95" s="117"/>
      <c r="H95" s="118"/>
      <c r="I95" s="124"/>
    </row>
    <row r="96" spans="1:9" x14ac:dyDescent="0.25">
      <c r="A96" s="108"/>
      <c r="B96" s="109"/>
      <c r="C96" s="109">
        <f t="shared" si="1"/>
        <v>0</v>
      </c>
      <c r="D96" s="110"/>
      <c r="E96" s="109"/>
      <c r="F96" s="121"/>
      <c r="G96" s="111"/>
      <c r="H96" s="112"/>
      <c r="I96" s="122"/>
    </row>
    <row r="97" spans="1:9" x14ac:dyDescent="0.25">
      <c r="A97" s="114"/>
      <c r="B97" s="115"/>
      <c r="C97" s="115">
        <f t="shared" si="1"/>
        <v>0</v>
      </c>
      <c r="D97" s="116"/>
      <c r="E97" s="115"/>
      <c r="F97" s="123"/>
      <c r="G97" s="117"/>
      <c r="H97" s="118"/>
      <c r="I97" s="124"/>
    </row>
    <row r="98" spans="1:9" x14ac:dyDescent="0.25">
      <c r="A98" s="108"/>
      <c r="B98" s="109"/>
      <c r="C98" s="109">
        <f t="shared" si="1"/>
        <v>0</v>
      </c>
      <c r="D98" s="110"/>
      <c r="E98" s="109"/>
      <c r="F98" s="121"/>
      <c r="G98" s="111"/>
      <c r="H98" s="112"/>
      <c r="I98" s="122"/>
    </row>
    <row r="99" spans="1:9" x14ac:dyDescent="0.25">
      <c r="A99" s="114"/>
      <c r="B99" s="115"/>
      <c r="C99" s="115">
        <f t="shared" si="1"/>
        <v>0</v>
      </c>
      <c r="D99" s="116"/>
      <c r="E99" s="115"/>
      <c r="F99" s="123"/>
      <c r="G99" s="117"/>
      <c r="H99" s="118"/>
      <c r="I99" s="124"/>
    </row>
    <row r="100" spans="1:9" x14ac:dyDescent="0.25">
      <c r="A100" s="108"/>
      <c r="B100" s="109"/>
      <c r="C100" s="109">
        <f t="shared" si="1"/>
        <v>0</v>
      </c>
      <c r="D100" s="110"/>
      <c r="E100" s="109"/>
      <c r="F100" s="121"/>
      <c r="G100" s="111"/>
      <c r="H100" s="112"/>
      <c r="I100" s="122"/>
    </row>
    <row r="101" spans="1:9" x14ac:dyDescent="0.25">
      <c r="A101" s="114"/>
      <c r="B101" s="115"/>
      <c r="C101" s="115">
        <f t="shared" si="1"/>
        <v>0</v>
      </c>
      <c r="D101" s="116"/>
      <c r="E101" s="115"/>
      <c r="F101" s="123"/>
      <c r="G101" s="117"/>
      <c r="H101" s="118"/>
      <c r="I101" s="124"/>
    </row>
    <row r="102" spans="1:9" x14ac:dyDescent="0.25">
      <c r="A102" s="108"/>
      <c r="B102" s="109"/>
      <c r="C102" s="109">
        <f t="shared" si="1"/>
        <v>0</v>
      </c>
      <c r="D102" s="110"/>
      <c r="E102" s="109"/>
      <c r="F102" s="121"/>
      <c r="G102" s="111"/>
      <c r="H102" s="112"/>
      <c r="I102" s="122"/>
    </row>
    <row r="103" spans="1:9" x14ac:dyDescent="0.25">
      <c r="A103" s="114"/>
      <c r="B103" s="115"/>
      <c r="C103" s="115">
        <f t="shared" si="1"/>
        <v>0</v>
      </c>
      <c r="D103" s="116"/>
      <c r="E103" s="115"/>
      <c r="F103" s="123"/>
      <c r="G103" s="117"/>
      <c r="H103" s="118"/>
      <c r="I103" s="124"/>
    </row>
    <row r="104" spans="1:9" x14ac:dyDescent="0.25">
      <c r="A104" s="108"/>
      <c r="B104" s="109"/>
      <c r="C104" s="109">
        <f t="shared" si="1"/>
        <v>0</v>
      </c>
      <c r="D104" s="110"/>
      <c r="E104" s="109"/>
      <c r="F104" s="121"/>
      <c r="G104" s="111"/>
      <c r="H104" s="112"/>
      <c r="I104" s="122"/>
    </row>
    <row r="105" spans="1:9" x14ac:dyDescent="0.25">
      <c r="A105" s="114"/>
      <c r="B105" s="115"/>
      <c r="C105" s="115">
        <f t="shared" si="1"/>
        <v>0</v>
      </c>
      <c r="D105" s="116"/>
      <c r="E105" s="115"/>
      <c r="F105" s="123"/>
      <c r="G105" s="117"/>
      <c r="H105" s="118"/>
      <c r="I105" s="124"/>
    </row>
    <row r="106" spans="1:9" x14ac:dyDescent="0.25">
      <c r="A106" s="108"/>
      <c r="B106" s="109"/>
      <c r="C106" s="109">
        <f t="shared" si="1"/>
        <v>0</v>
      </c>
      <c r="D106" s="110"/>
      <c r="E106" s="109"/>
      <c r="F106" s="121"/>
      <c r="G106" s="111"/>
      <c r="H106" s="112"/>
      <c r="I106" s="122"/>
    </row>
    <row r="107" spans="1:9" x14ac:dyDescent="0.25">
      <c r="A107" s="114"/>
      <c r="B107" s="115"/>
      <c r="C107" s="115">
        <f t="shared" si="1"/>
        <v>0</v>
      </c>
      <c r="D107" s="116"/>
      <c r="E107" s="115"/>
      <c r="F107" s="123"/>
      <c r="G107" s="117"/>
      <c r="H107" s="118"/>
      <c r="I107" s="124"/>
    </row>
    <row r="108" spans="1:9" x14ac:dyDescent="0.25">
      <c r="A108" s="108"/>
      <c r="B108" s="109"/>
      <c r="C108" s="109">
        <f t="shared" si="1"/>
        <v>0</v>
      </c>
      <c r="D108" s="110"/>
      <c r="E108" s="109"/>
      <c r="F108" s="121"/>
      <c r="G108" s="111"/>
      <c r="H108" s="112"/>
      <c r="I108" s="122"/>
    </row>
    <row r="109" spans="1:9" x14ac:dyDescent="0.25">
      <c r="A109" s="114"/>
      <c r="B109" s="115"/>
      <c r="C109" s="115">
        <f t="shared" si="1"/>
        <v>0</v>
      </c>
      <c r="D109" s="116"/>
      <c r="E109" s="115"/>
      <c r="F109" s="123"/>
      <c r="G109" s="117"/>
      <c r="H109" s="118"/>
      <c r="I109" s="124"/>
    </row>
    <row r="110" spans="1:9" x14ac:dyDescent="0.25">
      <c r="A110" s="108"/>
      <c r="B110" s="109"/>
      <c r="C110" s="109">
        <f t="shared" si="1"/>
        <v>0</v>
      </c>
      <c r="D110" s="110"/>
      <c r="E110" s="109"/>
      <c r="F110" s="121"/>
      <c r="G110" s="111"/>
      <c r="H110" s="112"/>
      <c r="I110" s="122"/>
    </row>
    <row r="111" spans="1:9" x14ac:dyDescent="0.25">
      <c r="A111" s="114"/>
      <c r="B111" s="115"/>
      <c r="C111" s="115">
        <f t="shared" si="1"/>
        <v>0</v>
      </c>
      <c r="D111" s="116"/>
      <c r="E111" s="115"/>
      <c r="F111" s="123"/>
      <c r="G111" s="117"/>
      <c r="H111" s="118"/>
      <c r="I111" s="124"/>
    </row>
    <row r="112" spans="1:9" x14ac:dyDescent="0.25">
      <c r="A112" s="108"/>
      <c r="B112" s="109"/>
      <c r="C112" s="109">
        <f t="shared" si="1"/>
        <v>0</v>
      </c>
      <c r="D112" s="110"/>
      <c r="E112" s="109"/>
      <c r="F112" s="121"/>
      <c r="G112" s="111"/>
      <c r="H112" s="112"/>
      <c r="I112" s="122"/>
    </row>
    <row r="113" spans="1:9" x14ac:dyDescent="0.25">
      <c r="A113" s="114"/>
      <c r="B113" s="115"/>
      <c r="C113" s="115">
        <f t="shared" si="1"/>
        <v>0</v>
      </c>
      <c r="D113" s="116"/>
      <c r="E113" s="115"/>
      <c r="F113" s="123"/>
      <c r="G113" s="117"/>
      <c r="H113" s="118"/>
      <c r="I113" s="124"/>
    </row>
    <row r="114" spans="1:9" x14ac:dyDescent="0.25">
      <c r="A114" s="108"/>
      <c r="B114" s="109"/>
      <c r="C114" s="109">
        <f t="shared" si="1"/>
        <v>0</v>
      </c>
      <c r="D114" s="110"/>
      <c r="E114" s="109"/>
      <c r="F114" s="121"/>
      <c r="G114" s="111"/>
      <c r="H114" s="112"/>
      <c r="I114" s="122"/>
    </row>
    <row r="115" spans="1:9" x14ac:dyDescent="0.25">
      <c r="A115" s="114"/>
      <c r="B115" s="115"/>
      <c r="C115" s="115">
        <f t="shared" si="1"/>
        <v>0</v>
      </c>
      <c r="D115" s="116"/>
      <c r="E115" s="115"/>
      <c r="F115" s="123"/>
      <c r="G115" s="117"/>
      <c r="H115" s="118"/>
      <c r="I115" s="124"/>
    </row>
    <row r="116" spans="1:9" x14ac:dyDescent="0.25">
      <c r="A116" s="108"/>
      <c r="B116" s="109"/>
      <c r="C116" s="109">
        <f t="shared" si="1"/>
        <v>0</v>
      </c>
      <c r="D116" s="110"/>
      <c r="E116" s="109"/>
      <c r="F116" s="121"/>
      <c r="G116" s="111"/>
      <c r="H116" s="112"/>
      <c r="I116" s="122"/>
    </row>
    <row r="117" spans="1:9" x14ac:dyDescent="0.25">
      <c r="A117" s="114"/>
      <c r="B117" s="115"/>
      <c r="C117" s="115">
        <f t="shared" si="1"/>
        <v>0</v>
      </c>
      <c r="D117" s="116"/>
      <c r="E117" s="115"/>
      <c r="F117" s="123"/>
      <c r="G117" s="117"/>
      <c r="H117" s="118"/>
      <c r="I117" s="124"/>
    </row>
    <row r="118" spans="1:9" x14ac:dyDescent="0.25">
      <c r="A118" s="108"/>
      <c r="B118" s="109"/>
      <c r="C118" s="109">
        <f t="shared" si="1"/>
        <v>0</v>
      </c>
      <c r="D118" s="110"/>
      <c r="E118" s="109"/>
      <c r="F118" s="121"/>
      <c r="G118" s="111"/>
      <c r="H118" s="112"/>
      <c r="I118" s="122"/>
    </row>
    <row r="119" spans="1:9" x14ac:dyDescent="0.25">
      <c r="A119" s="114"/>
      <c r="B119" s="115"/>
      <c r="C119" s="115">
        <f t="shared" si="1"/>
        <v>0</v>
      </c>
      <c r="D119" s="116"/>
      <c r="E119" s="115"/>
      <c r="F119" s="123"/>
      <c r="G119" s="117"/>
      <c r="H119" s="118"/>
      <c r="I119" s="124"/>
    </row>
    <row r="120" spans="1:9" x14ac:dyDescent="0.25">
      <c r="A120" s="108"/>
      <c r="B120" s="109"/>
      <c r="C120" s="109">
        <f t="shared" si="1"/>
        <v>0</v>
      </c>
      <c r="D120" s="110"/>
      <c r="E120" s="109"/>
      <c r="F120" s="121"/>
      <c r="G120" s="111"/>
      <c r="H120" s="112"/>
      <c r="I120" s="122"/>
    </row>
    <row r="121" spans="1:9" x14ac:dyDescent="0.25">
      <c r="A121" s="114"/>
      <c r="B121" s="115"/>
      <c r="C121" s="115">
        <f t="shared" si="1"/>
        <v>0</v>
      </c>
      <c r="D121" s="116"/>
      <c r="E121" s="115"/>
      <c r="F121" s="123"/>
      <c r="G121" s="117"/>
      <c r="H121" s="118"/>
      <c r="I121" s="124"/>
    </row>
    <row r="122" spans="1:9" x14ac:dyDescent="0.25">
      <c r="A122" s="108"/>
      <c r="B122" s="109"/>
      <c r="C122" s="109">
        <f t="shared" si="1"/>
        <v>0</v>
      </c>
      <c r="D122" s="110"/>
      <c r="E122" s="109"/>
      <c r="F122" s="121"/>
      <c r="G122" s="111"/>
      <c r="H122" s="112"/>
      <c r="I122" s="122"/>
    </row>
    <row r="123" spans="1:9" x14ac:dyDescent="0.25">
      <c r="A123" s="114"/>
      <c r="B123" s="115"/>
      <c r="C123" s="115">
        <f t="shared" si="1"/>
        <v>0</v>
      </c>
      <c r="D123" s="116"/>
      <c r="E123" s="115"/>
      <c r="F123" s="123"/>
      <c r="G123" s="117"/>
      <c r="H123" s="118"/>
      <c r="I123" s="124"/>
    </row>
    <row r="124" spans="1:9" x14ac:dyDescent="0.25">
      <c r="A124" s="108"/>
      <c r="B124" s="109"/>
      <c r="C124" s="109">
        <f t="shared" si="1"/>
        <v>0</v>
      </c>
      <c r="D124" s="110"/>
      <c r="E124" s="109"/>
      <c r="F124" s="121"/>
      <c r="G124" s="111"/>
      <c r="H124" s="112"/>
      <c r="I124" s="122"/>
    </row>
    <row r="125" spans="1:9" x14ac:dyDescent="0.25">
      <c r="A125" s="114"/>
      <c r="B125" s="115"/>
      <c r="C125" s="115">
        <f t="shared" si="1"/>
        <v>0</v>
      </c>
      <c r="D125" s="116"/>
      <c r="E125" s="115"/>
      <c r="F125" s="123"/>
      <c r="G125" s="117"/>
      <c r="H125" s="118"/>
      <c r="I125" s="124"/>
    </row>
    <row r="126" spans="1:9" x14ac:dyDescent="0.25">
      <c r="A126" s="108"/>
      <c r="B126" s="109"/>
      <c r="C126" s="109">
        <f t="shared" si="1"/>
        <v>0</v>
      </c>
      <c r="D126" s="110"/>
      <c r="E126" s="109"/>
      <c r="F126" s="121"/>
      <c r="G126" s="111"/>
      <c r="H126" s="112"/>
      <c r="I126" s="122"/>
    </row>
    <row r="127" spans="1:9" x14ac:dyDescent="0.25">
      <c r="A127" s="114"/>
      <c r="B127" s="115"/>
      <c r="C127" s="115">
        <f t="shared" si="1"/>
        <v>0</v>
      </c>
      <c r="D127" s="116"/>
      <c r="E127" s="115"/>
      <c r="F127" s="123"/>
      <c r="G127" s="117"/>
      <c r="H127" s="118"/>
      <c r="I127" s="124"/>
    </row>
    <row r="128" spans="1:9" x14ac:dyDescent="0.25">
      <c r="A128" s="108"/>
      <c r="B128" s="109"/>
      <c r="C128" s="109">
        <f t="shared" si="1"/>
        <v>0</v>
      </c>
      <c r="D128" s="110"/>
      <c r="E128" s="109"/>
      <c r="F128" s="121"/>
      <c r="G128" s="111"/>
      <c r="H128" s="112"/>
      <c r="I128" s="122"/>
    </row>
    <row r="129" spans="1:9" x14ac:dyDescent="0.25">
      <c r="A129" s="114"/>
      <c r="B129" s="115"/>
      <c r="C129" s="115">
        <f t="shared" si="1"/>
        <v>0</v>
      </c>
      <c r="D129" s="116"/>
      <c r="E129" s="115"/>
      <c r="F129" s="123"/>
      <c r="G129" s="117"/>
      <c r="H129" s="118"/>
      <c r="I129" s="124"/>
    </row>
    <row r="130" spans="1:9" x14ac:dyDescent="0.25">
      <c r="A130" s="108"/>
      <c r="B130" s="109"/>
      <c r="C130" s="109">
        <f t="shared" si="1"/>
        <v>0</v>
      </c>
      <c r="D130" s="110"/>
      <c r="E130" s="109"/>
      <c r="F130" s="121"/>
      <c r="G130" s="111"/>
      <c r="H130" s="112"/>
      <c r="I130" s="122"/>
    </row>
    <row r="131" spans="1:9" x14ac:dyDescent="0.25">
      <c r="A131" s="114"/>
      <c r="B131" s="115"/>
      <c r="C131" s="115">
        <f t="shared" si="1"/>
        <v>0</v>
      </c>
      <c r="D131" s="116"/>
      <c r="E131" s="115"/>
      <c r="F131" s="123"/>
      <c r="G131" s="117"/>
      <c r="H131" s="118"/>
      <c r="I131" s="124"/>
    </row>
    <row r="132" spans="1:9" x14ac:dyDescent="0.25">
      <c r="A132" s="108"/>
      <c r="B132" s="109"/>
      <c r="C132" s="109">
        <f t="shared" si="1"/>
        <v>0</v>
      </c>
      <c r="D132" s="110"/>
      <c r="E132" s="109"/>
      <c r="F132" s="121"/>
      <c r="G132" s="111"/>
      <c r="H132" s="112"/>
      <c r="I132" s="122"/>
    </row>
    <row r="133" spans="1:9" x14ac:dyDescent="0.25">
      <c r="A133" s="114"/>
      <c r="B133" s="115"/>
      <c r="C133" s="115">
        <f t="shared" si="1"/>
        <v>0</v>
      </c>
      <c r="D133" s="116"/>
      <c r="E133" s="115"/>
      <c r="F133" s="123"/>
      <c r="G133" s="117"/>
      <c r="H133" s="118"/>
      <c r="I133" s="124"/>
    </row>
    <row r="134" spans="1:9" x14ac:dyDescent="0.25">
      <c r="A134" s="108"/>
      <c r="B134" s="109"/>
      <c r="C134" s="109">
        <f t="shared" si="1"/>
        <v>0</v>
      </c>
      <c r="D134" s="110"/>
      <c r="E134" s="109"/>
      <c r="F134" s="121"/>
      <c r="G134" s="111"/>
      <c r="H134" s="112"/>
      <c r="I134" s="122"/>
    </row>
    <row r="135" spans="1:9" x14ac:dyDescent="0.25">
      <c r="A135" s="114"/>
      <c r="B135" s="115"/>
      <c r="C135" s="115">
        <f t="shared" si="1"/>
        <v>0</v>
      </c>
      <c r="D135" s="116"/>
      <c r="E135" s="115"/>
      <c r="F135" s="123"/>
      <c r="G135" s="117"/>
      <c r="H135" s="118"/>
      <c r="I135" s="124"/>
    </row>
    <row r="136" spans="1:9" x14ac:dyDescent="0.25">
      <c r="A136" s="108"/>
      <c r="B136" s="109"/>
      <c r="C136" s="109">
        <f t="shared" ref="C136:C150" si="2">A136*B136</f>
        <v>0</v>
      </c>
      <c r="D136" s="110"/>
      <c r="E136" s="109"/>
      <c r="F136" s="121"/>
      <c r="G136" s="111"/>
      <c r="H136" s="112"/>
      <c r="I136" s="122"/>
    </row>
    <row r="137" spans="1:9" x14ac:dyDescent="0.25">
      <c r="A137" s="114"/>
      <c r="B137" s="115"/>
      <c r="C137" s="115">
        <f t="shared" si="2"/>
        <v>0</v>
      </c>
      <c r="D137" s="116"/>
      <c r="E137" s="115"/>
      <c r="F137" s="123"/>
      <c r="G137" s="117"/>
      <c r="H137" s="118"/>
      <c r="I137" s="124"/>
    </row>
    <row r="138" spans="1:9" x14ac:dyDescent="0.25">
      <c r="A138" s="108"/>
      <c r="B138" s="109"/>
      <c r="C138" s="109">
        <f t="shared" si="2"/>
        <v>0</v>
      </c>
      <c r="D138" s="110"/>
      <c r="E138" s="109"/>
      <c r="F138" s="121"/>
      <c r="G138" s="111"/>
      <c r="H138" s="112"/>
      <c r="I138" s="122"/>
    </row>
    <row r="139" spans="1:9" x14ac:dyDescent="0.25">
      <c r="A139" s="114"/>
      <c r="B139" s="115"/>
      <c r="C139" s="115">
        <f t="shared" si="2"/>
        <v>0</v>
      </c>
      <c r="D139" s="116"/>
      <c r="E139" s="115"/>
      <c r="F139" s="123"/>
      <c r="G139" s="117"/>
      <c r="H139" s="118"/>
      <c r="I139" s="124"/>
    </row>
    <row r="140" spans="1:9" x14ac:dyDescent="0.25">
      <c r="A140" s="108"/>
      <c r="B140" s="109"/>
      <c r="C140" s="109">
        <f t="shared" si="2"/>
        <v>0</v>
      </c>
      <c r="D140" s="110"/>
      <c r="E140" s="109"/>
      <c r="F140" s="121"/>
      <c r="G140" s="111"/>
      <c r="H140" s="112"/>
      <c r="I140" s="122"/>
    </row>
    <row r="141" spans="1:9" x14ac:dyDescent="0.25">
      <c r="A141" s="114"/>
      <c r="B141" s="115"/>
      <c r="C141" s="115">
        <f t="shared" si="2"/>
        <v>0</v>
      </c>
      <c r="D141" s="116"/>
      <c r="E141" s="115"/>
      <c r="F141" s="123"/>
      <c r="G141" s="117"/>
      <c r="H141" s="118"/>
      <c r="I141" s="124"/>
    </row>
    <row r="142" spans="1:9" x14ac:dyDescent="0.25">
      <c r="A142" s="108"/>
      <c r="B142" s="109"/>
      <c r="C142" s="109">
        <f t="shared" si="2"/>
        <v>0</v>
      </c>
      <c r="D142" s="110"/>
      <c r="E142" s="109"/>
      <c r="F142" s="121"/>
      <c r="G142" s="111"/>
      <c r="H142" s="112"/>
      <c r="I142" s="122"/>
    </row>
    <row r="143" spans="1:9" x14ac:dyDescent="0.25">
      <c r="A143" s="114"/>
      <c r="B143" s="115"/>
      <c r="C143" s="115">
        <f t="shared" si="2"/>
        <v>0</v>
      </c>
      <c r="D143" s="116"/>
      <c r="E143" s="115"/>
      <c r="F143" s="123"/>
      <c r="G143" s="117"/>
      <c r="H143" s="118"/>
      <c r="I143" s="124"/>
    </row>
    <row r="144" spans="1:9" x14ac:dyDescent="0.25">
      <c r="A144" s="108"/>
      <c r="B144" s="109"/>
      <c r="C144" s="109">
        <f t="shared" si="2"/>
        <v>0</v>
      </c>
      <c r="D144" s="110"/>
      <c r="E144" s="109"/>
      <c r="F144" s="121"/>
      <c r="G144" s="111"/>
      <c r="H144" s="112"/>
      <c r="I144" s="122"/>
    </row>
    <row r="145" spans="1:9" x14ac:dyDescent="0.25">
      <c r="A145" s="114"/>
      <c r="B145" s="115"/>
      <c r="C145" s="115">
        <f t="shared" si="2"/>
        <v>0</v>
      </c>
      <c r="D145" s="116"/>
      <c r="E145" s="115"/>
      <c r="F145" s="123"/>
      <c r="G145" s="117"/>
      <c r="H145" s="118"/>
      <c r="I145" s="124"/>
    </row>
    <row r="146" spans="1:9" x14ac:dyDescent="0.25">
      <c r="A146" s="108"/>
      <c r="B146" s="109"/>
      <c r="C146" s="109">
        <f t="shared" si="2"/>
        <v>0</v>
      </c>
      <c r="D146" s="110"/>
      <c r="E146" s="109"/>
      <c r="F146" s="121"/>
      <c r="G146" s="111"/>
      <c r="H146" s="112"/>
      <c r="I146" s="122"/>
    </row>
    <row r="147" spans="1:9" x14ac:dyDescent="0.25">
      <c r="A147" s="114"/>
      <c r="B147" s="115"/>
      <c r="C147" s="115">
        <f t="shared" si="2"/>
        <v>0</v>
      </c>
      <c r="D147" s="116"/>
      <c r="E147" s="115"/>
      <c r="F147" s="123"/>
      <c r="G147" s="117"/>
      <c r="H147" s="118"/>
      <c r="I147" s="124"/>
    </row>
    <row r="148" spans="1:9" x14ac:dyDescent="0.25">
      <c r="A148" s="108"/>
      <c r="B148" s="109"/>
      <c r="C148" s="109">
        <f t="shared" si="2"/>
        <v>0</v>
      </c>
      <c r="D148" s="110"/>
      <c r="E148" s="109"/>
      <c r="F148" s="121"/>
      <c r="G148" s="111"/>
      <c r="H148" s="112"/>
      <c r="I148" s="122"/>
    </row>
    <row r="149" spans="1:9" x14ac:dyDescent="0.25">
      <c r="A149" s="114"/>
      <c r="B149" s="115"/>
      <c r="C149" s="115">
        <f t="shared" si="2"/>
        <v>0</v>
      </c>
      <c r="D149" s="116"/>
      <c r="E149" s="115"/>
      <c r="F149" s="123"/>
      <c r="G149" s="117"/>
      <c r="H149" s="118"/>
      <c r="I149" s="124"/>
    </row>
    <row r="150" spans="1:9" x14ac:dyDescent="0.25">
      <c r="A150" s="108"/>
      <c r="B150" s="109"/>
      <c r="C150" s="125">
        <f t="shared" si="2"/>
        <v>0</v>
      </c>
      <c r="D150" s="110"/>
      <c r="E150" s="109"/>
      <c r="F150" s="121"/>
      <c r="G150" s="126"/>
      <c r="H150" s="112"/>
      <c r="I150" s="122"/>
    </row>
  </sheetData>
  <mergeCells count="2">
    <mergeCell ref="A1:B3"/>
    <mergeCell ref="G1:H3"/>
  </mergeCells>
  <printOptions horizontalCentered="1" verticalCentered="1"/>
  <pageMargins left="0.70866141732283472" right="0.70866141732283472" top="0.74803149606299213" bottom="0.74803149606299213" header="0.31496062992125984" footer="0.31496062992125984"/>
  <pageSetup paperSize="9" scale="1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96"/>
  <sheetViews>
    <sheetView showGridLines="0" rightToLeft="1" zoomScale="70" zoomScaleNormal="70" workbookViewId="0">
      <pane ySplit="4" topLeftCell="A5" activePane="bottomLeft" state="frozen"/>
      <selection pane="bottomLeft" activeCell="D2" sqref="D2"/>
    </sheetView>
  </sheetViews>
  <sheetFormatPr defaultColWidth="9" defaultRowHeight="21" x14ac:dyDescent="0.25"/>
  <cols>
    <col min="1" max="1" width="17.42578125" style="275" customWidth="1"/>
    <col min="2" max="2" width="22" style="275" customWidth="1"/>
    <col min="3" max="3" width="28.42578125" style="276" bestFit="1" customWidth="1"/>
    <col min="4" max="4" width="20.85546875" style="276" customWidth="1"/>
    <col min="5" max="5" width="32.140625" style="276" bestFit="1" customWidth="1"/>
    <col min="6" max="6" width="46.85546875" style="276" bestFit="1" customWidth="1"/>
    <col min="7" max="7" width="19.85546875" style="276" bestFit="1" customWidth="1"/>
    <col min="8" max="8" width="19.42578125" style="275" customWidth="1"/>
    <col min="9" max="9" width="22.42578125" style="277" bestFit="1" customWidth="1"/>
    <col min="10" max="10" width="16.7109375" style="274" customWidth="1"/>
    <col min="11" max="11" width="20.85546875" style="274" customWidth="1"/>
    <col min="12" max="16384" width="9" style="274"/>
  </cols>
  <sheetData>
    <row r="1" spans="1:9" ht="40.5" customHeight="1" x14ac:dyDescent="0.25">
      <c r="A1" s="521"/>
      <c r="B1" s="522"/>
      <c r="C1" s="527">
        <f ca="1">TODAY()</f>
        <v>45936</v>
      </c>
      <c r="E1" s="278" t="s">
        <v>106</v>
      </c>
      <c r="F1" s="279">
        <f>SUM(C5:C191)</f>
        <v>774680</v>
      </c>
      <c r="G1" s="529" t="s">
        <v>114</v>
      </c>
      <c r="H1" s="529"/>
      <c r="I1" s="529"/>
    </row>
    <row r="2" spans="1:9" ht="40.5" customHeight="1" x14ac:dyDescent="0.25">
      <c r="A2" s="523"/>
      <c r="B2" s="524"/>
      <c r="C2" s="527"/>
      <c r="E2" s="280" t="s">
        <v>107</v>
      </c>
      <c r="F2" s="281">
        <f>SUM(G5:G191)</f>
        <v>774680</v>
      </c>
      <c r="G2" s="529"/>
      <c r="H2" s="529"/>
      <c r="I2" s="529"/>
    </row>
    <row r="3" spans="1:9" ht="40.5" customHeight="1" thickBot="1" x14ac:dyDescent="0.3">
      <c r="A3" s="525"/>
      <c r="B3" s="526"/>
      <c r="C3" s="528"/>
      <c r="E3" s="282" t="s">
        <v>108</v>
      </c>
      <c r="F3" s="283">
        <f>F1-F2</f>
        <v>0</v>
      </c>
      <c r="G3" s="530"/>
      <c r="H3" s="530"/>
      <c r="I3" s="530"/>
    </row>
    <row r="4" spans="1:9" ht="47.25" customHeight="1" x14ac:dyDescent="0.25">
      <c r="A4" s="284" t="s">
        <v>1</v>
      </c>
      <c r="B4" s="285" t="s">
        <v>2</v>
      </c>
      <c r="C4" s="286" t="s">
        <v>3</v>
      </c>
      <c r="D4" s="286" t="s">
        <v>16</v>
      </c>
      <c r="E4" s="286" t="s">
        <v>92</v>
      </c>
      <c r="F4" s="286" t="s">
        <v>26</v>
      </c>
      <c r="G4" s="287" t="s">
        <v>100</v>
      </c>
      <c r="H4" s="285" t="s">
        <v>101</v>
      </c>
      <c r="I4" s="279" t="s">
        <v>102</v>
      </c>
    </row>
    <row r="5" spans="1:9" x14ac:dyDescent="0.25">
      <c r="A5" s="288">
        <v>20</v>
      </c>
      <c r="B5" s="289">
        <v>130</v>
      </c>
      <c r="C5" s="290">
        <f t="shared" ref="C5:C36" si="0">A5*B5</f>
        <v>2600</v>
      </c>
      <c r="D5" s="291"/>
      <c r="E5" s="289" t="s">
        <v>63</v>
      </c>
      <c r="F5" s="292"/>
      <c r="G5" s="293"/>
      <c r="H5" s="294"/>
      <c r="I5" s="295"/>
    </row>
    <row r="6" spans="1:9" x14ac:dyDescent="0.25">
      <c r="A6" s="296">
        <v>22</v>
      </c>
      <c r="B6" s="297">
        <v>130</v>
      </c>
      <c r="C6" s="290">
        <f t="shared" si="0"/>
        <v>2860</v>
      </c>
      <c r="D6" s="298"/>
      <c r="E6" s="297" t="s">
        <v>63</v>
      </c>
      <c r="F6" s="299"/>
      <c r="G6" s="300"/>
      <c r="H6" s="301"/>
      <c r="I6" s="302"/>
    </row>
    <row r="7" spans="1:9" x14ac:dyDescent="0.25">
      <c r="A7" s="288">
        <v>22</v>
      </c>
      <c r="B7" s="289">
        <v>130</v>
      </c>
      <c r="C7" s="290">
        <f t="shared" si="0"/>
        <v>2860</v>
      </c>
      <c r="D7" s="291"/>
      <c r="E7" s="289" t="s">
        <v>63</v>
      </c>
      <c r="F7" s="292"/>
      <c r="G7" s="293"/>
      <c r="H7" s="294"/>
      <c r="I7" s="295"/>
    </row>
    <row r="8" spans="1:9" x14ac:dyDescent="0.25">
      <c r="A8" s="296">
        <v>20</v>
      </c>
      <c r="B8" s="297">
        <v>130</v>
      </c>
      <c r="C8" s="290">
        <f t="shared" si="0"/>
        <v>2600</v>
      </c>
      <c r="D8" s="298"/>
      <c r="E8" s="297" t="s">
        <v>63</v>
      </c>
      <c r="F8" s="299"/>
      <c r="G8" s="300"/>
      <c r="H8" s="301"/>
      <c r="I8" s="302"/>
    </row>
    <row r="9" spans="1:9" x14ac:dyDescent="0.25">
      <c r="A9" s="288">
        <v>20</v>
      </c>
      <c r="B9" s="289">
        <v>130</v>
      </c>
      <c r="C9" s="290">
        <f t="shared" si="0"/>
        <v>2600</v>
      </c>
      <c r="D9" s="291"/>
      <c r="E9" s="289" t="s">
        <v>63</v>
      </c>
      <c r="F9" s="292"/>
      <c r="G9" s="293"/>
      <c r="H9" s="294"/>
      <c r="I9" s="295"/>
    </row>
    <row r="10" spans="1:9" x14ac:dyDescent="0.25">
      <c r="A10" s="296">
        <v>20</v>
      </c>
      <c r="B10" s="297">
        <v>130</v>
      </c>
      <c r="C10" s="290">
        <f t="shared" si="0"/>
        <v>2600</v>
      </c>
      <c r="D10" s="298"/>
      <c r="E10" s="297" t="s">
        <v>63</v>
      </c>
      <c r="F10" s="299"/>
      <c r="G10" s="300"/>
      <c r="H10" s="301"/>
      <c r="I10" s="302"/>
    </row>
    <row r="11" spans="1:9" x14ac:dyDescent="0.25">
      <c r="A11" s="288">
        <v>22</v>
      </c>
      <c r="B11" s="289">
        <v>310</v>
      </c>
      <c r="C11" s="290">
        <f t="shared" si="0"/>
        <v>6820</v>
      </c>
      <c r="D11" s="291"/>
      <c r="E11" s="289" t="s">
        <v>64</v>
      </c>
      <c r="F11" s="292"/>
      <c r="G11" s="293"/>
      <c r="H11" s="294"/>
      <c r="I11" s="295"/>
    </row>
    <row r="12" spans="1:9" x14ac:dyDescent="0.25">
      <c r="A12" s="296">
        <v>20</v>
      </c>
      <c r="B12" s="297">
        <v>310</v>
      </c>
      <c r="C12" s="290">
        <f t="shared" si="0"/>
        <v>6200</v>
      </c>
      <c r="D12" s="298"/>
      <c r="E12" s="297" t="s">
        <v>64</v>
      </c>
      <c r="F12" s="299"/>
      <c r="G12" s="300"/>
      <c r="H12" s="301"/>
      <c r="I12" s="302"/>
    </row>
    <row r="13" spans="1:9" x14ac:dyDescent="0.25">
      <c r="A13" s="288">
        <v>20</v>
      </c>
      <c r="B13" s="289">
        <v>310</v>
      </c>
      <c r="C13" s="290">
        <f t="shared" si="0"/>
        <v>6200</v>
      </c>
      <c r="D13" s="291"/>
      <c r="E13" s="289" t="s">
        <v>64</v>
      </c>
      <c r="F13" s="292"/>
      <c r="G13" s="293"/>
      <c r="H13" s="294"/>
      <c r="I13" s="295"/>
    </row>
    <row r="14" spans="1:9" x14ac:dyDescent="0.25">
      <c r="A14" s="296">
        <v>20</v>
      </c>
      <c r="B14" s="297">
        <v>310</v>
      </c>
      <c r="C14" s="290">
        <f t="shared" si="0"/>
        <v>6200</v>
      </c>
      <c r="D14" s="298"/>
      <c r="E14" s="297" t="s">
        <v>64</v>
      </c>
      <c r="F14" s="299"/>
      <c r="G14" s="300"/>
      <c r="H14" s="301"/>
      <c r="I14" s="302"/>
    </row>
    <row r="15" spans="1:9" x14ac:dyDescent="0.25">
      <c r="A15" s="288">
        <v>22</v>
      </c>
      <c r="B15" s="289">
        <v>300</v>
      </c>
      <c r="C15" s="290">
        <f t="shared" si="0"/>
        <v>6600</v>
      </c>
      <c r="D15" s="291"/>
      <c r="E15" s="289" t="s">
        <v>71</v>
      </c>
      <c r="F15" s="292"/>
      <c r="G15" s="293"/>
      <c r="H15" s="294"/>
      <c r="I15" s="295"/>
    </row>
    <row r="16" spans="1:9" x14ac:dyDescent="0.25">
      <c r="A16" s="296">
        <v>20</v>
      </c>
      <c r="B16" s="297">
        <v>300</v>
      </c>
      <c r="C16" s="290">
        <f t="shared" si="0"/>
        <v>6000</v>
      </c>
      <c r="D16" s="298"/>
      <c r="E16" s="297" t="s">
        <v>71</v>
      </c>
      <c r="F16" s="299"/>
      <c r="G16" s="300"/>
      <c r="H16" s="301"/>
      <c r="I16" s="302"/>
    </row>
    <row r="17" spans="1:10" x14ac:dyDescent="0.25">
      <c r="A17" s="288">
        <v>20</v>
      </c>
      <c r="B17" s="289">
        <v>300</v>
      </c>
      <c r="C17" s="290">
        <f t="shared" si="0"/>
        <v>6000</v>
      </c>
      <c r="D17" s="291"/>
      <c r="E17" s="289" t="s">
        <v>71</v>
      </c>
      <c r="F17" s="292"/>
      <c r="G17" s="293"/>
      <c r="H17" s="294"/>
      <c r="I17" s="295"/>
    </row>
    <row r="18" spans="1:10" x14ac:dyDescent="0.25">
      <c r="A18" s="296">
        <v>20</v>
      </c>
      <c r="B18" s="297">
        <v>300</v>
      </c>
      <c r="C18" s="290">
        <f t="shared" si="0"/>
        <v>6000</v>
      </c>
      <c r="D18" s="298"/>
      <c r="E18" s="297" t="s">
        <v>71</v>
      </c>
      <c r="F18" s="299"/>
      <c r="G18" s="300"/>
      <c r="H18" s="301"/>
      <c r="I18" s="302"/>
    </row>
    <row r="19" spans="1:10" x14ac:dyDescent="0.25">
      <c r="A19" s="288">
        <v>22</v>
      </c>
      <c r="B19" s="289">
        <v>310</v>
      </c>
      <c r="C19" s="290">
        <f t="shared" si="0"/>
        <v>6820</v>
      </c>
      <c r="D19" s="291">
        <v>45232</v>
      </c>
      <c r="E19" s="289" t="s">
        <v>64</v>
      </c>
      <c r="F19" s="292"/>
      <c r="G19" s="293"/>
      <c r="H19" s="294"/>
      <c r="I19" s="295"/>
    </row>
    <row r="20" spans="1:10" x14ac:dyDescent="0.25">
      <c r="A20" s="296">
        <v>22</v>
      </c>
      <c r="B20" s="297">
        <v>310</v>
      </c>
      <c r="C20" s="290">
        <f t="shared" si="0"/>
        <v>6820</v>
      </c>
      <c r="D20" s="298">
        <v>45232</v>
      </c>
      <c r="E20" s="297" t="s">
        <v>64</v>
      </c>
      <c r="F20" s="299"/>
      <c r="G20" s="300"/>
      <c r="H20" s="301"/>
      <c r="I20" s="302"/>
    </row>
    <row r="21" spans="1:10" x14ac:dyDescent="0.25">
      <c r="A21" s="288">
        <v>22</v>
      </c>
      <c r="B21" s="289">
        <v>130</v>
      </c>
      <c r="C21" s="290">
        <f t="shared" si="0"/>
        <v>2860</v>
      </c>
      <c r="D21" s="291">
        <v>45232</v>
      </c>
      <c r="E21" s="289" t="s">
        <v>63</v>
      </c>
      <c r="F21" s="292"/>
      <c r="G21" s="293"/>
      <c r="H21" s="294"/>
      <c r="I21" s="295"/>
    </row>
    <row r="22" spans="1:10" x14ac:dyDescent="0.25">
      <c r="A22" s="296">
        <v>20</v>
      </c>
      <c r="B22" s="297">
        <v>130</v>
      </c>
      <c r="C22" s="290">
        <f t="shared" si="0"/>
        <v>2600</v>
      </c>
      <c r="D22" s="298">
        <v>45232</v>
      </c>
      <c r="E22" s="297" t="s">
        <v>63</v>
      </c>
      <c r="F22" s="299"/>
      <c r="G22" s="303">
        <v>85240</v>
      </c>
      <c r="H22" s="301">
        <v>1737</v>
      </c>
      <c r="I22" s="302">
        <v>45234</v>
      </c>
    </row>
    <row r="23" spans="1:10" x14ac:dyDescent="0.25">
      <c r="A23" s="288">
        <v>22</v>
      </c>
      <c r="B23" s="289">
        <v>310</v>
      </c>
      <c r="C23" s="290">
        <f t="shared" si="0"/>
        <v>6820</v>
      </c>
      <c r="D23" s="291">
        <v>45235</v>
      </c>
      <c r="E23" s="289" t="s">
        <v>64</v>
      </c>
      <c r="F23" s="292"/>
      <c r="G23" s="293"/>
      <c r="H23" s="294"/>
      <c r="I23" s="295"/>
    </row>
    <row r="24" spans="1:10" x14ac:dyDescent="0.25">
      <c r="A24" s="296">
        <v>22</v>
      </c>
      <c r="B24" s="297">
        <v>310</v>
      </c>
      <c r="C24" s="290">
        <f t="shared" si="0"/>
        <v>6820</v>
      </c>
      <c r="D24" s="298">
        <v>45235</v>
      </c>
      <c r="E24" s="297" t="s">
        <v>64</v>
      </c>
      <c r="F24" s="299"/>
      <c r="G24" s="300"/>
      <c r="H24" s="301"/>
      <c r="I24" s="302"/>
    </row>
    <row r="25" spans="1:10" x14ac:dyDescent="0.25">
      <c r="A25" s="288">
        <v>20</v>
      </c>
      <c r="B25" s="289">
        <v>130</v>
      </c>
      <c r="C25" s="290">
        <f t="shared" si="0"/>
        <v>2600</v>
      </c>
      <c r="D25" s="291">
        <v>45235</v>
      </c>
      <c r="E25" s="289" t="s">
        <v>63</v>
      </c>
      <c r="F25" s="292"/>
      <c r="G25" s="303">
        <v>9420</v>
      </c>
      <c r="H25" s="294">
        <v>1785</v>
      </c>
      <c r="I25" s="295">
        <v>45238</v>
      </c>
    </row>
    <row r="26" spans="1:10" x14ac:dyDescent="0.25">
      <c r="A26" s="296">
        <v>22</v>
      </c>
      <c r="B26" s="297">
        <v>130</v>
      </c>
      <c r="C26" s="290">
        <f t="shared" si="0"/>
        <v>2860</v>
      </c>
      <c r="D26" s="298">
        <v>45239</v>
      </c>
      <c r="E26" s="297" t="s">
        <v>63</v>
      </c>
      <c r="F26" s="299"/>
      <c r="G26" s="300"/>
      <c r="H26" s="301"/>
      <c r="I26" s="302"/>
    </row>
    <row r="27" spans="1:10" x14ac:dyDescent="0.25">
      <c r="A27" s="288">
        <v>22</v>
      </c>
      <c r="B27" s="289">
        <v>130</v>
      </c>
      <c r="C27" s="290">
        <f t="shared" si="0"/>
        <v>2860</v>
      </c>
      <c r="D27" s="291">
        <v>45239</v>
      </c>
      <c r="E27" s="289" t="s">
        <v>63</v>
      </c>
      <c r="F27" s="292"/>
      <c r="G27" s="293"/>
      <c r="H27" s="294"/>
      <c r="I27" s="295"/>
    </row>
    <row r="28" spans="1:10" x14ac:dyDescent="0.25">
      <c r="A28" s="296">
        <v>22</v>
      </c>
      <c r="B28" s="297">
        <v>130</v>
      </c>
      <c r="C28" s="290">
        <f t="shared" si="0"/>
        <v>2860</v>
      </c>
      <c r="D28" s="298" t="s">
        <v>115</v>
      </c>
      <c r="E28" s="297" t="s">
        <v>63</v>
      </c>
      <c r="F28" s="299"/>
      <c r="G28" s="300"/>
      <c r="H28" s="301"/>
      <c r="I28" s="302"/>
    </row>
    <row r="29" spans="1:10" x14ac:dyDescent="0.25">
      <c r="A29" s="288">
        <v>22</v>
      </c>
      <c r="B29" s="289">
        <v>310</v>
      </c>
      <c r="C29" s="290">
        <f t="shared" si="0"/>
        <v>6820</v>
      </c>
      <c r="D29" s="291">
        <v>45239</v>
      </c>
      <c r="E29" s="289" t="s">
        <v>64</v>
      </c>
      <c r="F29" s="292"/>
      <c r="G29" s="293"/>
      <c r="H29" s="294"/>
      <c r="I29" s="295"/>
    </row>
    <row r="30" spans="1:10" x14ac:dyDescent="0.25">
      <c r="A30" s="296">
        <v>22</v>
      </c>
      <c r="B30" s="297">
        <v>310</v>
      </c>
      <c r="C30" s="290">
        <f t="shared" si="0"/>
        <v>6820</v>
      </c>
      <c r="D30" s="298">
        <v>45239</v>
      </c>
      <c r="E30" s="297" t="s">
        <v>64</v>
      </c>
      <c r="F30" s="299"/>
      <c r="G30" s="303">
        <v>22220</v>
      </c>
      <c r="H30" s="301">
        <v>1795</v>
      </c>
      <c r="I30" s="302">
        <v>45241</v>
      </c>
    </row>
    <row r="31" spans="1:10" x14ac:dyDescent="0.25">
      <c r="A31" s="288">
        <v>3</v>
      </c>
      <c r="B31" s="289">
        <v>600</v>
      </c>
      <c r="C31" s="290">
        <f t="shared" si="0"/>
        <v>1800</v>
      </c>
      <c r="D31" s="291">
        <v>45245</v>
      </c>
      <c r="E31" s="289" t="s">
        <v>63</v>
      </c>
      <c r="F31" s="292"/>
      <c r="G31" s="303">
        <v>1800</v>
      </c>
      <c r="H31" s="294">
        <v>1822</v>
      </c>
      <c r="I31" s="295">
        <v>45245</v>
      </c>
      <c r="J31" s="274" t="s">
        <v>116</v>
      </c>
    </row>
    <row r="32" spans="1:10" x14ac:dyDescent="0.25">
      <c r="A32" s="296">
        <v>2</v>
      </c>
      <c r="B32" s="297">
        <v>600</v>
      </c>
      <c r="C32" s="290">
        <f t="shared" si="0"/>
        <v>1200</v>
      </c>
      <c r="D32" s="298">
        <v>45248</v>
      </c>
      <c r="E32" s="297" t="s">
        <v>63</v>
      </c>
      <c r="F32" s="299" t="s">
        <v>85</v>
      </c>
      <c r="G32" s="303">
        <v>1200</v>
      </c>
      <c r="H32" s="301">
        <v>1852</v>
      </c>
      <c r="I32" s="302">
        <v>45249</v>
      </c>
      <c r="J32" s="274" t="s">
        <v>116</v>
      </c>
    </row>
    <row r="33" spans="1:9" x14ac:dyDescent="0.25">
      <c r="A33" s="288">
        <v>8</v>
      </c>
      <c r="B33" s="289">
        <v>150</v>
      </c>
      <c r="C33" s="290">
        <f t="shared" si="0"/>
        <v>1200</v>
      </c>
      <c r="D33" s="291">
        <v>45249</v>
      </c>
      <c r="E33" s="289" t="s">
        <v>63</v>
      </c>
      <c r="F33" s="292" t="s">
        <v>85</v>
      </c>
      <c r="G33" s="303">
        <v>8020</v>
      </c>
      <c r="H33" s="294">
        <v>1865</v>
      </c>
      <c r="I33" s="295">
        <v>45251</v>
      </c>
    </row>
    <row r="34" spans="1:9" x14ac:dyDescent="0.25">
      <c r="A34" s="296">
        <v>22</v>
      </c>
      <c r="B34" s="297">
        <v>130</v>
      </c>
      <c r="C34" s="290">
        <f t="shared" si="0"/>
        <v>2860</v>
      </c>
      <c r="D34" s="298">
        <v>45260</v>
      </c>
      <c r="E34" s="297" t="s">
        <v>63</v>
      </c>
      <c r="F34" s="299" t="s">
        <v>122</v>
      </c>
      <c r="G34" s="300"/>
      <c r="H34" s="301"/>
      <c r="I34" s="302"/>
    </row>
    <row r="35" spans="1:9" x14ac:dyDescent="0.25">
      <c r="A35" s="288">
        <v>22</v>
      </c>
      <c r="B35" s="289">
        <v>130</v>
      </c>
      <c r="C35" s="290">
        <f t="shared" si="0"/>
        <v>2860</v>
      </c>
      <c r="D35" s="291">
        <v>45260</v>
      </c>
      <c r="E35" s="289" t="s">
        <v>63</v>
      </c>
      <c r="F35" s="292" t="s">
        <v>122</v>
      </c>
      <c r="G35" s="293"/>
      <c r="H35" s="294"/>
      <c r="I35" s="295"/>
    </row>
    <row r="36" spans="1:9" x14ac:dyDescent="0.25">
      <c r="A36" s="296">
        <v>22</v>
      </c>
      <c r="B36" s="297">
        <v>310</v>
      </c>
      <c r="C36" s="290">
        <f t="shared" si="0"/>
        <v>6820</v>
      </c>
      <c r="D36" s="298">
        <v>45262</v>
      </c>
      <c r="E36" s="297" t="s">
        <v>64</v>
      </c>
      <c r="F36" s="299"/>
      <c r="G36" s="300"/>
      <c r="H36" s="301"/>
      <c r="I36" s="302"/>
    </row>
    <row r="37" spans="1:9" x14ac:dyDescent="0.25">
      <c r="A37" s="288">
        <v>22</v>
      </c>
      <c r="B37" s="289">
        <v>310</v>
      </c>
      <c r="C37" s="290">
        <f t="shared" ref="C37:C68" si="1">A37*B37</f>
        <v>6820</v>
      </c>
      <c r="D37" s="291">
        <v>45262</v>
      </c>
      <c r="E37" s="289" t="s">
        <v>64</v>
      </c>
      <c r="F37" s="292"/>
      <c r="G37" s="293"/>
      <c r="H37" s="294"/>
      <c r="I37" s="295"/>
    </row>
    <row r="38" spans="1:9" x14ac:dyDescent="0.25">
      <c r="A38" s="296">
        <v>22</v>
      </c>
      <c r="B38" s="297">
        <v>310</v>
      </c>
      <c r="C38" s="290">
        <f t="shared" si="1"/>
        <v>6820</v>
      </c>
      <c r="D38" s="298">
        <v>45262</v>
      </c>
      <c r="E38" s="297" t="s">
        <v>64</v>
      </c>
      <c r="F38" s="299"/>
      <c r="G38" s="300"/>
      <c r="H38" s="301"/>
      <c r="I38" s="302"/>
    </row>
    <row r="39" spans="1:9" x14ac:dyDescent="0.25">
      <c r="A39" s="288">
        <v>22</v>
      </c>
      <c r="B39" s="289">
        <v>130</v>
      </c>
      <c r="C39" s="290">
        <f t="shared" si="1"/>
        <v>2860</v>
      </c>
      <c r="D39" s="291">
        <v>45262</v>
      </c>
      <c r="E39" s="289" t="s">
        <v>63</v>
      </c>
      <c r="F39" s="292"/>
      <c r="G39" s="293"/>
      <c r="H39" s="294"/>
      <c r="I39" s="295"/>
    </row>
    <row r="40" spans="1:9" x14ac:dyDescent="0.25">
      <c r="A40" s="296">
        <v>22</v>
      </c>
      <c r="B40" s="297">
        <v>130</v>
      </c>
      <c r="C40" s="290">
        <f t="shared" si="1"/>
        <v>2860</v>
      </c>
      <c r="D40" s="298">
        <v>45262</v>
      </c>
      <c r="E40" s="297" t="s">
        <v>63</v>
      </c>
      <c r="F40" s="299"/>
      <c r="G40" s="300"/>
      <c r="H40" s="301"/>
      <c r="I40" s="302"/>
    </row>
    <row r="41" spans="1:9" x14ac:dyDescent="0.25">
      <c r="A41" s="288">
        <v>3</v>
      </c>
      <c r="B41" s="289">
        <v>600</v>
      </c>
      <c r="C41" s="290">
        <f t="shared" si="1"/>
        <v>1800</v>
      </c>
      <c r="D41" s="291">
        <v>45263</v>
      </c>
      <c r="E41" s="289" t="s">
        <v>63</v>
      </c>
      <c r="F41" s="292"/>
      <c r="G41" s="293"/>
      <c r="H41" s="294"/>
      <c r="I41" s="295"/>
    </row>
    <row r="42" spans="1:9" x14ac:dyDescent="0.25">
      <c r="A42" s="296">
        <v>1</v>
      </c>
      <c r="B42" s="297">
        <v>600</v>
      </c>
      <c r="C42" s="290">
        <f t="shared" si="1"/>
        <v>600</v>
      </c>
      <c r="D42" s="298">
        <v>45265</v>
      </c>
      <c r="E42" s="297" t="s">
        <v>63</v>
      </c>
      <c r="F42" s="299"/>
      <c r="G42" s="303">
        <v>34300</v>
      </c>
      <c r="H42" s="301">
        <v>1954</v>
      </c>
      <c r="I42" s="302">
        <v>45265</v>
      </c>
    </row>
    <row r="43" spans="1:9" x14ac:dyDescent="0.25">
      <c r="A43" s="288">
        <v>22</v>
      </c>
      <c r="B43" s="289">
        <v>310</v>
      </c>
      <c r="C43" s="290">
        <f t="shared" si="1"/>
        <v>6820</v>
      </c>
      <c r="D43" s="291">
        <v>45266</v>
      </c>
      <c r="E43" s="289" t="s">
        <v>64</v>
      </c>
      <c r="F43" s="292"/>
      <c r="G43" s="293"/>
      <c r="H43" s="294"/>
      <c r="I43" s="295"/>
    </row>
    <row r="44" spans="1:9" x14ac:dyDescent="0.25">
      <c r="A44" s="296">
        <v>22</v>
      </c>
      <c r="B44" s="297">
        <v>130</v>
      </c>
      <c r="C44" s="290">
        <f t="shared" si="1"/>
        <v>2860</v>
      </c>
      <c r="D44" s="298">
        <v>45266</v>
      </c>
      <c r="E44" s="297" t="s">
        <v>63</v>
      </c>
      <c r="F44" s="299"/>
      <c r="G44" s="303">
        <v>9680</v>
      </c>
      <c r="H44" s="301">
        <v>1976</v>
      </c>
      <c r="I44" s="302">
        <v>45267</v>
      </c>
    </row>
    <row r="45" spans="1:9" x14ac:dyDescent="0.25">
      <c r="A45" s="288">
        <v>22</v>
      </c>
      <c r="B45" s="289">
        <v>310</v>
      </c>
      <c r="C45" s="290">
        <f t="shared" si="1"/>
        <v>6820</v>
      </c>
      <c r="D45" s="291">
        <v>45271</v>
      </c>
      <c r="E45" s="289" t="s">
        <v>64</v>
      </c>
      <c r="F45" s="292"/>
      <c r="G45" s="293"/>
      <c r="H45" s="294"/>
      <c r="I45" s="295"/>
    </row>
    <row r="46" spans="1:9" x14ac:dyDescent="0.25">
      <c r="A46" s="296">
        <v>22</v>
      </c>
      <c r="B46" s="297">
        <v>310</v>
      </c>
      <c r="C46" s="290">
        <f t="shared" si="1"/>
        <v>6820</v>
      </c>
      <c r="D46" s="298">
        <v>45271</v>
      </c>
      <c r="E46" s="297" t="s">
        <v>64</v>
      </c>
      <c r="F46" s="299"/>
      <c r="G46" s="300"/>
      <c r="H46" s="301"/>
      <c r="I46" s="302"/>
    </row>
    <row r="47" spans="1:9" x14ac:dyDescent="0.25">
      <c r="A47" s="288">
        <v>22</v>
      </c>
      <c r="B47" s="289">
        <v>130</v>
      </c>
      <c r="C47" s="290">
        <f t="shared" si="1"/>
        <v>2860</v>
      </c>
      <c r="D47" s="291">
        <v>45271</v>
      </c>
      <c r="E47" s="289" t="s">
        <v>63</v>
      </c>
      <c r="F47" s="292"/>
      <c r="G47" s="293"/>
      <c r="H47" s="294"/>
      <c r="I47" s="295"/>
    </row>
    <row r="48" spans="1:9" x14ac:dyDescent="0.25">
      <c r="A48" s="296">
        <v>22</v>
      </c>
      <c r="B48" s="297">
        <v>310</v>
      </c>
      <c r="C48" s="290">
        <f t="shared" si="1"/>
        <v>6820</v>
      </c>
      <c r="D48" s="298">
        <v>45272</v>
      </c>
      <c r="E48" s="297" t="s">
        <v>64</v>
      </c>
      <c r="F48" s="299"/>
      <c r="G48" s="300"/>
      <c r="H48" s="301"/>
      <c r="I48" s="302"/>
    </row>
    <row r="49" spans="1:9" x14ac:dyDescent="0.25">
      <c r="A49" s="288">
        <v>22</v>
      </c>
      <c r="B49" s="289">
        <v>310</v>
      </c>
      <c r="C49" s="290">
        <f t="shared" si="1"/>
        <v>6820</v>
      </c>
      <c r="D49" s="291">
        <v>45272</v>
      </c>
      <c r="E49" s="289" t="s">
        <v>64</v>
      </c>
      <c r="F49" s="292"/>
      <c r="G49" s="293"/>
      <c r="H49" s="294"/>
      <c r="I49" s="295"/>
    </row>
    <row r="50" spans="1:9" x14ac:dyDescent="0.25">
      <c r="A50" s="296">
        <v>22</v>
      </c>
      <c r="B50" s="297">
        <v>130</v>
      </c>
      <c r="C50" s="290">
        <f t="shared" si="1"/>
        <v>2860</v>
      </c>
      <c r="D50" s="298">
        <v>45272</v>
      </c>
      <c r="E50" s="297" t="s">
        <v>63</v>
      </c>
      <c r="F50" s="299"/>
      <c r="G50" s="300"/>
      <c r="H50" s="301"/>
      <c r="I50" s="302"/>
    </row>
    <row r="51" spans="1:9" x14ac:dyDescent="0.25">
      <c r="A51" s="288">
        <v>22</v>
      </c>
      <c r="B51" s="289">
        <v>130</v>
      </c>
      <c r="C51" s="290">
        <f t="shared" si="1"/>
        <v>2860</v>
      </c>
      <c r="D51" s="291">
        <v>45272</v>
      </c>
      <c r="E51" s="289" t="s">
        <v>63</v>
      </c>
      <c r="F51" s="292"/>
      <c r="G51" s="303">
        <f>SUM(C45:C51)</f>
        <v>35860</v>
      </c>
      <c r="H51" s="294">
        <v>2029</v>
      </c>
      <c r="I51" s="295">
        <v>45273</v>
      </c>
    </row>
    <row r="52" spans="1:9" x14ac:dyDescent="0.25">
      <c r="A52" s="296">
        <v>22</v>
      </c>
      <c r="B52" s="297">
        <v>310</v>
      </c>
      <c r="C52" s="290">
        <f t="shared" si="1"/>
        <v>6820</v>
      </c>
      <c r="D52" s="298">
        <v>45273</v>
      </c>
      <c r="E52" s="297" t="s">
        <v>64</v>
      </c>
      <c r="F52" s="299"/>
      <c r="G52" s="300"/>
      <c r="H52" s="301"/>
      <c r="I52" s="302"/>
    </row>
    <row r="53" spans="1:9" x14ac:dyDescent="0.25">
      <c r="A53" s="288">
        <v>22</v>
      </c>
      <c r="B53" s="289">
        <v>310</v>
      </c>
      <c r="C53" s="290">
        <f t="shared" si="1"/>
        <v>6820</v>
      </c>
      <c r="D53" s="291">
        <v>45273</v>
      </c>
      <c r="E53" s="289" t="s">
        <v>64</v>
      </c>
      <c r="F53" s="292"/>
      <c r="G53" s="293"/>
      <c r="H53" s="294"/>
      <c r="I53" s="295"/>
    </row>
    <row r="54" spans="1:9" x14ac:dyDescent="0.25">
      <c r="A54" s="296">
        <v>22</v>
      </c>
      <c r="B54" s="297">
        <v>310</v>
      </c>
      <c r="C54" s="290">
        <f t="shared" si="1"/>
        <v>6820</v>
      </c>
      <c r="D54" s="298">
        <v>45273</v>
      </c>
      <c r="E54" s="297" t="s">
        <v>64</v>
      </c>
      <c r="F54" s="299"/>
      <c r="G54" s="300"/>
      <c r="H54" s="301"/>
      <c r="I54" s="302"/>
    </row>
    <row r="55" spans="1:9" x14ac:dyDescent="0.25">
      <c r="A55" s="288">
        <v>22</v>
      </c>
      <c r="B55" s="289">
        <v>130</v>
      </c>
      <c r="C55" s="290">
        <f t="shared" si="1"/>
        <v>2860</v>
      </c>
      <c r="D55" s="291">
        <v>45273</v>
      </c>
      <c r="E55" s="289" t="s">
        <v>63</v>
      </c>
      <c r="F55" s="292"/>
      <c r="G55" s="293"/>
      <c r="H55" s="294"/>
      <c r="I55" s="295"/>
    </row>
    <row r="56" spans="1:9" x14ac:dyDescent="0.25">
      <c r="A56" s="296">
        <v>22</v>
      </c>
      <c r="B56" s="297">
        <v>310</v>
      </c>
      <c r="C56" s="290">
        <f t="shared" si="1"/>
        <v>6820</v>
      </c>
      <c r="D56" s="298">
        <v>45274</v>
      </c>
      <c r="E56" s="297" t="s">
        <v>64</v>
      </c>
      <c r="F56" s="299"/>
      <c r="G56" s="300"/>
      <c r="H56" s="301"/>
      <c r="I56" s="302"/>
    </row>
    <row r="57" spans="1:9" x14ac:dyDescent="0.25">
      <c r="A57" s="288">
        <v>22</v>
      </c>
      <c r="B57" s="289">
        <v>310</v>
      </c>
      <c r="C57" s="290">
        <f t="shared" si="1"/>
        <v>6820</v>
      </c>
      <c r="D57" s="291">
        <v>45274</v>
      </c>
      <c r="E57" s="289" t="s">
        <v>64</v>
      </c>
      <c r="F57" s="292"/>
      <c r="G57" s="293"/>
      <c r="H57" s="294"/>
      <c r="I57" s="295"/>
    </row>
    <row r="58" spans="1:9" x14ac:dyDescent="0.25">
      <c r="A58" s="296">
        <v>22</v>
      </c>
      <c r="B58" s="297">
        <v>130</v>
      </c>
      <c r="C58" s="290">
        <f t="shared" si="1"/>
        <v>2860</v>
      </c>
      <c r="D58" s="298">
        <v>45274</v>
      </c>
      <c r="E58" s="297" t="s">
        <v>63</v>
      </c>
      <c r="F58" s="299"/>
      <c r="G58" s="300"/>
      <c r="H58" s="301"/>
      <c r="I58" s="302"/>
    </row>
    <row r="59" spans="1:9" x14ac:dyDescent="0.25">
      <c r="A59" s="288">
        <v>22</v>
      </c>
      <c r="B59" s="289">
        <v>310</v>
      </c>
      <c r="C59" s="290">
        <f t="shared" si="1"/>
        <v>6820</v>
      </c>
      <c r="D59" s="291">
        <v>45275</v>
      </c>
      <c r="E59" s="289" t="s">
        <v>64</v>
      </c>
      <c r="F59" s="292"/>
      <c r="G59" s="293"/>
      <c r="H59" s="294"/>
      <c r="I59" s="295"/>
    </row>
    <row r="60" spans="1:9" x14ac:dyDescent="0.25">
      <c r="A60" s="296">
        <v>22</v>
      </c>
      <c r="B60" s="297">
        <v>310</v>
      </c>
      <c r="C60" s="290">
        <f t="shared" si="1"/>
        <v>6820</v>
      </c>
      <c r="D60" s="298">
        <v>45275</v>
      </c>
      <c r="E60" s="297" t="s">
        <v>64</v>
      </c>
      <c r="F60" s="299"/>
      <c r="G60" s="300">
        <v>20</v>
      </c>
      <c r="H60" s="301" t="s">
        <v>128</v>
      </c>
      <c r="I60" s="302"/>
    </row>
    <row r="61" spans="1:9" x14ac:dyDescent="0.25">
      <c r="A61" s="288">
        <v>22</v>
      </c>
      <c r="B61" s="289">
        <v>130</v>
      </c>
      <c r="C61" s="290">
        <f t="shared" si="1"/>
        <v>2860</v>
      </c>
      <c r="D61" s="291">
        <v>45275</v>
      </c>
      <c r="E61" s="289" t="s">
        <v>63</v>
      </c>
      <c r="F61" s="292"/>
      <c r="G61" s="303">
        <v>56300</v>
      </c>
      <c r="H61" s="294">
        <v>2057</v>
      </c>
      <c r="I61" s="295">
        <v>45276</v>
      </c>
    </row>
    <row r="62" spans="1:9" x14ac:dyDescent="0.25">
      <c r="A62" s="296">
        <v>22</v>
      </c>
      <c r="B62" s="297">
        <v>130</v>
      </c>
      <c r="C62" s="290">
        <f t="shared" si="1"/>
        <v>2860</v>
      </c>
      <c r="D62" s="298">
        <v>45282</v>
      </c>
      <c r="E62" s="297" t="s">
        <v>63</v>
      </c>
      <c r="F62" s="299"/>
      <c r="G62" s="303">
        <v>2860</v>
      </c>
      <c r="H62" s="301">
        <v>2130</v>
      </c>
      <c r="I62" s="302">
        <v>45288</v>
      </c>
    </row>
    <row r="63" spans="1:9" x14ac:dyDescent="0.25">
      <c r="A63" s="288">
        <v>22</v>
      </c>
      <c r="B63" s="289">
        <v>130</v>
      </c>
      <c r="C63" s="290">
        <f t="shared" si="1"/>
        <v>2860</v>
      </c>
      <c r="D63" s="291">
        <v>45289</v>
      </c>
      <c r="E63" s="289" t="s">
        <v>63</v>
      </c>
      <c r="F63" s="292"/>
      <c r="G63" s="293"/>
      <c r="H63" s="294"/>
      <c r="I63" s="295"/>
    </row>
    <row r="64" spans="1:9" x14ac:dyDescent="0.25">
      <c r="A64" s="296">
        <v>22</v>
      </c>
      <c r="B64" s="297">
        <v>130</v>
      </c>
      <c r="C64" s="290">
        <f t="shared" si="1"/>
        <v>2860</v>
      </c>
      <c r="D64" s="298">
        <v>45289</v>
      </c>
      <c r="E64" s="297" t="s">
        <v>63</v>
      </c>
      <c r="F64" s="299"/>
      <c r="G64" s="300"/>
      <c r="H64" s="301"/>
      <c r="I64" s="302"/>
    </row>
    <row r="65" spans="1:9" x14ac:dyDescent="0.25">
      <c r="A65" s="288">
        <v>22</v>
      </c>
      <c r="B65" s="289">
        <v>310</v>
      </c>
      <c r="C65" s="290">
        <f t="shared" si="1"/>
        <v>6820</v>
      </c>
      <c r="D65" s="291">
        <v>45289</v>
      </c>
      <c r="E65" s="289" t="s">
        <v>64</v>
      </c>
      <c r="F65" s="292"/>
      <c r="G65" s="293"/>
      <c r="H65" s="294"/>
      <c r="I65" s="295"/>
    </row>
    <row r="66" spans="1:9" x14ac:dyDescent="0.25">
      <c r="A66" s="296">
        <v>22</v>
      </c>
      <c r="B66" s="297">
        <v>130</v>
      </c>
      <c r="C66" s="290">
        <f t="shared" si="1"/>
        <v>2860</v>
      </c>
      <c r="D66" s="298">
        <v>45290</v>
      </c>
      <c r="E66" s="297" t="s">
        <v>63</v>
      </c>
      <c r="F66" s="299"/>
      <c r="G66" s="300"/>
      <c r="H66" s="301"/>
      <c r="I66" s="302"/>
    </row>
    <row r="67" spans="1:9" x14ac:dyDescent="0.25">
      <c r="A67" s="288">
        <v>22</v>
      </c>
      <c r="B67" s="289">
        <v>310</v>
      </c>
      <c r="C67" s="290">
        <f t="shared" si="1"/>
        <v>6820</v>
      </c>
      <c r="D67" s="291">
        <v>45290</v>
      </c>
      <c r="E67" s="289" t="s">
        <v>64</v>
      </c>
      <c r="F67" s="292"/>
      <c r="G67" s="293"/>
      <c r="H67" s="294"/>
      <c r="I67" s="295"/>
    </row>
    <row r="68" spans="1:9" x14ac:dyDescent="0.25">
      <c r="A68" s="296">
        <v>22</v>
      </c>
      <c r="B68" s="297">
        <v>310</v>
      </c>
      <c r="C68" s="290">
        <f t="shared" si="1"/>
        <v>6820</v>
      </c>
      <c r="D68" s="298">
        <v>45291</v>
      </c>
      <c r="E68" s="297" t="s">
        <v>64</v>
      </c>
      <c r="F68" s="299"/>
      <c r="G68" s="300"/>
      <c r="H68" s="301"/>
      <c r="I68" s="302"/>
    </row>
    <row r="69" spans="1:9" ht="21.75" thickBot="1" x14ac:dyDescent="0.3">
      <c r="A69" s="304">
        <v>22</v>
      </c>
      <c r="B69" s="305">
        <v>310</v>
      </c>
      <c r="C69" s="306">
        <f t="shared" ref="C69:C100" si="2">A69*B69</f>
        <v>6820</v>
      </c>
      <c r="D69" s="307">
        <v>45291</v>
      </c>
      <c r="E69" s="305" t="s">
        <v>64</v>
      </c>
      <c r="F69" s="308"/>
      <c r="G69" s="309"/>
      <c r="H69" s="310"/>
      <c r="I69" s="311"/>
    </row>
    <row r="70" spans="1:9" ht="37.5" customHeight="1" thickBot="1" x14ac:dyDescent="0.3">
      <c r="A70" s="312">
        <v>22</v>
      </c>
      <c r="B70" s="313">
        <v>130</v>
      </c>
      <c r="C70" s="314">
        <f t="shared" si="2"/>
        <v>2860</v>
      </c>
      <c r="D70" s="315">
        <v>45291</v>
      </c>
      <c r="E70" s="313" t="s">
        <v>63</v>
      </c>
      <c r="F70" s="316"/>
      <c r="G70" s="317">
        <v>38720</v>
      </c>
      <c r="H70" s="318">
        <v>2159</v>
      </c>
      <c r="I70" s="319">
        <v>44928</v>
      </c>
    </row>
    <row r="71" spans="1:9" x14ac:dyDescent="0.25">
      <c r="A71" s="320">
        <v>22</v>
      </c>
      <c r="B71" s="321">
        <v>310</v>
      </c>
      <c r="C71" s="321">
        <f t="shared" si="2"/>
        <v>6820</v>
      </c>
      <c r="D71" s="322">
        <v>45293</v>
      </c>
      <c r="E71" s="321" t="s">
        <v>64</v>
      </c>
      <c r="F71" s="323"/>
      <c r="G71" s="324"/>
      <c r="H71" s="325"/>
      <c r="I71" s="326"/>
    </row>
    <row r="72" spans="1:9" x14ac:dyDescent="0.25">
      <c r="A72" s="296">
        <v>22</v>
      </c>
      <c r="B72" s="297">
        <v>310</v>
      </c>
      <c r="C72" s="297">
        <f t="shared" si="2"/>
        <v>6820</v>
      </c>
      <c r="D72" s="298">
        <v>45293</v>
      </c>
      <c r="E72" s="297" t="s">
        <v>64</v>
      </c>
      <c r="F72" s="299"/>
      <c r="G72" s="300"/>
      <c r="H72" s="301"/>
      <c r="I72" s="302"/>
    </row>
    <row r="73" spans="1:9" x14ac:dyDescent="0.25">
      <c r="A73" s="288">
        <v>22</v>
      </c>
      <c r="B73" s="289">
        <v>310</v>
      </c>
      <c r="C73" s="289">
        <f t="shared" si="2"/>
        <v>6820</v>
      </c>
      <c r="D73" s="291">
        <v>45293</v>
      </c>
      <c r="E73" s="289" t="s">
        <v>64</v>
      </c>
      <c r="F73" s="292"/>
      <c r="G73" s="293"/>
      <c r="H73" s="294"/>
      <c r="I73" s="295"/>
    </row>
    <row r="74" spans="1:9" x14ac:dyDescent="0.25">
      <c r="A74" s="296">
        <v>22</v>
      </c>
      <c r="B74" s="297">
        <v>130</v>
      </c>
      <c r="C74" s="297">
        <f t="shared" si="2"/>
        <v>2860</v>
      </c>
      <c r="D74" s="298">
        <v>45293</v>
      </c>
      <c r="E74" s="297" t="s">
        <v>63</v>
      </c>
      <c r="F74" s="299"/>
      <c r="G74" s="300"/>
      <c r="H74" s="301"/>
      <c r="I74" s="302"/>
    </row>
    <row r="75" spans="1:9" x14ac:dyDescent="0.25">
      <c r="A75" s="288">
        <v>22</v>
      </c>
      <c r="B75" s="289">
        <v>130</v>
      </c>
      <c r="C75" s="289">
        <f t="shared" si="2"/>
        <v>2860</v>
      </c>
      <c r="D75" s="291">
        <v>45293</v>
      </c>
      <c r="E75" s="289" t="s">
        <v>63</v>
      </c>
      <c r="F75" s="292"/>
      <c r="G75" s="293"/>
      <c r="H75" s="294"/>
      <c r="I75" s="295"/>
    </row>
    <row r="76" spans="1:9" x14ac:dyDescent="0.25">
      <c r="A76" s="296">
        <v>22</v>
      </c>
      <c r="B76" s="297">
        <v>130</v>
      </c>
      <c r="C76" s="297">
        <f t="shared" si="2"/>
        <v>2860</v>
      </c>
      <c r="D76" s="298">
        <v>45293</v>
      </c>
      <c r="E76" s="297" t="s">
        <v>63</v>
      </c>
      <c r="F76" s="299"/>
      <c r="G76" s="303">
        <v>29040</v>
      </c>
      <c r="H76" s="301">
        <v>2176</v>
      </c>
      <c r="I76" s="302">
        <v>45295</v>
      </c>
    </row>
    <row r="77" spans="1:9" x14ac:dyDescent="0.25">
      <c r="A77" s="288">
        <v>44</v>
      </c>
      <c r="B77" s="289">
        <v>310</v>
      </c>
      <c r="C77" s="289">
        <f t="shared" si="2"/>
        <v>13640</v>
      </c>
      <c r="D77" s="291">
        <v>45296</v>
      </c>
      <c r="E77" s="289" t="s">
        <v>64</v>
      </c>
      <c r="F77" s="292"/>
      <c r="G77" s="293"/>
      <c r="H77" s="294"/>
      <c r="I77" s="295"/>
    </row>
    <row r="78" spans="1:9" x14ac:dyDescent="0.25">
      <c r="A78" s="296">
        <v>22</v>
      </c>
      <c r="B78" s="297">
        <v>130</v>
      </c>
      <c r="C78" s="297">
        <f t="shared" si="2"/>
        <v>2860</v>
      </c>
      <c r="D78" s="298">
        <v>45296</v>
      </c>
      <c r="E78" s="297" t="s">
        <v>63</v>
      </c>
      <c r="F78" s="299"/>
      <c r="G78" s="303">
        <v>10000</v>
      </c>
      <c r="H78" s="301">
        <v>2184</v>
      </c>
      <c r="I78" s="302">
        <v>45297</v>
      </c>
    </row>
    <row r="79" spans="1:9" x14ac:dyDescent="0.25">
      <c r="A79" s="288">
        <v>22</v>
      </c>
      <c r="B79" s="289">
        <v>310</v>
      </c>
      <c r="C79" s="289">
        <f t="shared" si="2"/>
        <v>6820</v>
      </c>
      <c r="D79" s="291">
        <v>45298</v>
      </c>
      <c r="E79" s="289" t="s">
        <v>64</v>
      </c>
      <c r="F79" s="292"/>
      <c r="G79" s="293"/>
      <c r="H79" s="294"/>
      <c r="I79" s="295"/>
    </row>
    <row r="80" spans="1:9" x14ac:dyDescent="0.25">
      <c r="A80" s="296">
        <v>22</v>
      </c>
      <c r="B80" s="297">
        <v>310</v>
      </c>
      <c r="C80" s="297">
        <f t="shared" si="2"/>
        <v>6820</v>
      </c>
      <c r="D80" s="298">
        <v>45298</v>
      </c>
      <c r="E80" s="297" t="s">
        <v>64</v>
      </c>
      <c r="F80" s="299"/>
      <c r="G80" s="300"/>
      <c r="H80" s="301"/>
      <c r="I80" s="302"/>
    </row>
    <row r="81" spans="1:9" x14ac:dyDescent="0.25">
      <c r="A81" s="288">
        <v>22</v>
      </c>
      <c r="B81" s="289">
        <v>130</v>
      </c>
      <c r="C81" s="289">
        <f t="shared" si="2"/>
        <v>2860</v>
      </c>
      <c r="D81" s="291">
        <v>45298</v>
      </c>
      <c r="E81" s="289" t="s">
        <v>63</v>
      </c>
      <c r="F81" s="292"/>
      <c r="G81" s="293"/>
      <c r="H81" s="294"/>
      <c r="I81" s="295"/>
    </row>
    <row r="82" spans="1:9" x14ac:dyDescent="0.25">
      <c r="A82" s="296">
        <v>22</v>
      </c>
      <c r="B82" s="297">
        <v>130</v>
      </c>
      <c r="C82" s="297">
        <f t="shared" si="2"/>
        <v>2860</v>
      </c>
      <c r="D82" s="298">
        <v>45298</v>
      </c>
      <c r="E82" s="297" t="s">
        <v>63</v>
      </c>
      <c r="F82" s="299"/>
      <c r="G82" s="303">
        <v>6500</v>
      </c>
      <c r="H82" s="301">
        <v>2204</v>
      </c>
      <c r="I82" s="302">
        <v>45300</v>
      </c>
    </row>
    <row r="83" spans="1:9" x14ac:dyDescent="0.25">
      <c r="A83" s="288">
        <v>22</v>
      </c>
      <c r="B83" s="289">
        <v>310</v>
      </c>
      <c r="C83" s="289">
        <f t="shared" si="2"/>
        <v>6820</v>
      </c>
      <c r="D83" s="291">
        <v>45300</v>
      </c>
      <c r="E83" s="289" t="s">
        <v>64</v>
      </c>
      <c r="F83" s="292"/>
      <c r="G83" s="293"/>
      <c r="H83" s="294"/>
      <c r="I83" s="295"/>
    </row>
    <row r="84" spans="1:9" x14ac:dyDescent="0.25">
      <c r="A84" s="296">
        <v>22</v>
      </c>
      <c r="B84" s="297">
        <v>310</v>
      </c>
      <c r="C84" s="297">
        <f t="shared" si="2"/>
        <v>6820</v>
      </c>
      <c r="D84" s="298">
        <v>45300</v>
      </c>
      <c r="E84" s="297" t="s">
        <v>64</v>
      </c>
      <c r="F84" s="299"/>
      <c r="G84" s="303">
        <v>19360</v>
      </c>
      <c r="H84" s="301">
        <v>2225</v>
      </c>
      <c r="I84" s="302">
        <v>45302</v>
      </c>
    </row>
    <row r="85" spans="1:9" x14ac:dyDescent="0.25">
      <c r="A85" s="288">
        <v>22</v>
      </c>
      <c r="B85" s="289">
        <v>310</v>
      </c>
      <c r="C85" s="289">
        <f t="shared" si="2"/>
        <v>6820</v>
      </c>
      <c r="D85" s="291">
        <v>45300</v>
      </c>
      <c r="E85" s="289" t="s">
        <v>64</v>
      </c>
      <c r="F85" s="292"/>
      <c r="G85" s="293"/>
      <c r="H85" s="294"/>
      <c r="I85" s="295"/>
    </row>
    <row r="86" spans="1:9" x14ac:dyDescent="0.25">
      <c r="A86" s="296">
        <v>22</v>
      </c>
      <c r="B86" s="297">
        <v>130</v>
      </c>
      <c r="C86" s="297">
        <f t="shared" si="2"/>
        <v>2860</v>
      </c>
      <c r="D86" s="298">
        <v>45300</v>
      </c>
      <c r="E86" s="297" t="s">
        <v>63</v>
      </c>
      <c r="F86" s="299"/>
      <c r="G86" s="303">
        <v>23320</v>
      </c>
      <c r="H86" s="301">
        <v>2231</v>
      </c>
      <c r="I86" s="302">
        <v>45304</v>
      </c>
    </row>
    <row r="87" spans="1:9" x14ac:dyDescent="0.25">
      <c r="A87" s="296">
        <v>22</v>
      </c>
      <c r="B87" s="297">
        <v>310</v>
      </c>
      <c r="C87" s="297">
        <f t="shared" si="2"/>
        <v>6820</v>
      </c>
      <c r="D87" s="298">
        <v>45310</v>
      </c>
      <c r="E87" s="297" t="s">
        <v>64</v>
      </c>
      <c r="F87" s="299"/>
      <c r="G87" s="300"/>
      <c r="H87" s="301"/>
      <c r="I87" s="302"/>
    </row>
    <row r="88" spans="1:9" x14ac:dyDescent="0.25">
      <c r="A88" s="288">
        <v>22</v>
      </c>
      <c r="B88" s="289">
        <v>130</v>
      </c>
      <c r="C88" s="289">
        <f t="shared" si="2"/>
        <v>2860</v>
      </c>
      <c r="D88" s="291">
        <v>45310</v>
      </c>
      <c r="E88" s="289" t="s">
        <v>63</v>
      </c>
      <c r="F88" s="292"/>
      <c r="G88" s="293">
        <v>9680</v>
      </c>
      <c r="H88" s="294">
        <v>2304</v>
      </c>
      <c r="I88" s="295">
        <v>45314</v>
      </c>
    </row>
    <row r="89" spans="1:9" x14ac:dyDescent="0.25">
      <c r="A89" s="296">
        <v>3</v>
      </c>
      <c r="B89" s="297">
        <v>800</v>
      </c>
      <c r="C89" s="297">
        <f t="shared" si="2"/>
        <v>2400</v>
      </c>
      <c r="D89" s="298">
        <v>45340</v>
      </c>
      <c r="E89" s="297" t="s">
        <v>63</v>
      </c>
      <c r="F89" s="299" t="s">
        <v>179</v>
      </c>
      <c r="G89" s="300"/>
      <c r="H89" s="301"/>
      <c r="I89" s="302"/>
    </row>
    <row r="90" spans="1:9" x14ac:dyDescent="0.25">
      <c r="A90" s="288">
        <v>22</v>
      </c>
      <c r="B90" s="289">
        <v>140</v>
      </c>
      <c r="C90" s="289">
        <f t="shared" si="2"/>
        <v>3080</v>
      </c>
      <c r="D90" s="291">
        <v>45341</v>
      </c>
      <c r="E90" s="297" t="s">
        <v>63</v>
      </c>
      <c r="F90" s="292"/>
      <c r="G90" s="293"/>
      <c r="H90" s="294"/>
      <c r="I90" s="295"/>
    </row>
    <row r="91" spans="1:9" x14ac:dyDescent="0.25">
      <c r="A91" s="296">
        <v>22</v>
      </c>
      <c r="B91" s="297">
        <v>140</v>
      </c>
      <c r="C91" s="297">
        <f t="shared" si="2"/>
        <v>3080</v>
      </c>
      <c r="D91" s="298">
        <v>45341</v>
      </c>
      <c r="E91" s="297" t="s">
        <v>63</v>
      </c>
      <c r="F91" s="299"/>
      <c r="G91" s="293">
        <v>8560</v>
      </c>
      <c r="H91" s="294">
        <v>2496</v>
      </c>
      <c r="I91" s="295">
        <v>45342</v>
      </c>
    </row>
    <row r="92" spans="1:9" x14ac:dyDescent="0.25">
      <c r="A92" s="288">
        <v>23</v>
      </c>
      <c r="B92" s="289">
        <v>340</v>
      </c>
      <c r="C92" s="289">
        <f t="shared" si="2"/>
        <v>7820</v>
      </c>
      <c r="D92" s="291">
        <v>45345</v>
      </c>
      <c r="E92" s="289" t="s">
        <v>64</v>
      </c>
      <c r="F92" s="292"/>
      <c r="G92" s="293"/>
      <c r="H92" s="294"/>
      <c r="I92" s="295"/>
    </row>
    <row r="93" spans="1:9" x14ac:dyDescent="0.25">
      <c r="A93" s="296">
        <v>22</v>
      </c>
      <c r="B93" s="297">
        <v>340</v>
      </c>
      <c r="C93" s="297">
        <f t="shared" si="2"/>
        <v>7480</v>
      </c>
      <c r="D93" s="298">
        <v>45345</v>
      </c>
      <c r="E93" s="297" t="s">
        <v>64</v>
      </c>
      <c r="F93" s="299"/>
      <c r="G93" s="300"/>
      <c r="H93" s="301"/>
      <c r="I93" s="302"/>
    </row>
    <row r="94" spans="1:9" x14ac:dyDescent="0.25">
      <c r="A94" s="288">
        <v>22</v>
      </c>
      <c r="B94" s="289">
        <v>140</v>
      </c>
      <c r="C94" s="289">
        <f t="shared" si="2"/>
        <v>3080</v>
      </c>
      <c r="D94" s="298">
        <v>45345</v>
      </c>
      <c r="E94" s="289" t="s">
        <v>63</v>
      </c>
      <c r="F94" s="292"/>
      <c r="G94" s="293"/>
      <c r="H94" s="294"/>
      <c r="I94" s="295"/>
    </row>
    <row r="95" spans="1:9" x14ac:dyDescent="0.25">
      <c r="A95" s="296">
        <v>22</v>
      </c>
      <c r="B95" s="297">
        <v>140</v>
      </c>
      <c r="C95" s="297">
        <f t="shared" si="2"/>
        <v>3080</v>
      </c>
      <c r="D95" s="298">
        <v>45345</v>
      </c>
      <c r="E95" s="297" t="s">
        <v>63</v>
      </c>
      <c r="F95" s="299"/>
      <c r="G95" s="300"/>
      <c r="H95" s="301"/>
      <c r="I95" s="302"/>
    </row>
    <row r="96" spans="1:9" x14ac:dyDescent="0.25">
      <c r="A96" s="288">
        <v>3</v>
      </c>
      <c r="B96" s="289">
        <v>800</v>
      </c>
      <c r="C96" s="289">
        <f t="shared" si="2"/>
        <v>2400</v>
      </c>
      <c r="D96" s="291">
        <v>45345</v>
      </c>
      <c r="E96" s="289" t="s">
        <v>63</v>
      </c>
      <c r="F96" s="292" t="s">
        <v>179</v>
      </c>
      <c r="G96" s="293"/>
      <c r="H96" s="294"/>
      <c r="I96" s="295"/>
    </row>
    <row r="97" spans="1:9" ht="39.75" customHeight="1" x14ac:dyDescent="0.25">
      <c r="A97" s="296">
        <v>3</v>
      </c>
      <c r="B97" s="297">
        <v>450</v>
      </c>
      <c r="C97" s="297">
        <f t="shared" si="2"/>
        <v>1350</v>
      </c>
      <c r="D97" s="298">
        <v>45345</v>
      </c>
      <c r="E97" s="297" t="s">
        <v>180</v>
      </c>
      <c r="F97" s="327" t="s">
        <v>181</v>
      </c>
      <c r="G97" s="300"/>
      <c r="H97" s="301"/>
      <c r="I97" s="302"/>
    </row>
    <row r="98" spans="1:9" x14ac:dyDescent="0.25">
      <c r="A98" s="288">
        <v>22</v>
      </c>
      <c r="B98" s="289">
        <v>340</v>
      </c>
      <c r="C98" s="289">
        <f t="shared" si="2"/>
        <v>7480</v>
      </c>
      <c r="D98" s="291">
        <v>45347</v>
      </c>
      <c r="E98" s="289" t="s">
        <v>64</v>
      </c>
      <c r="F98" s="292"/>
      <c r="G98" s="293"/>
      <c r="H98" s="294"/>
      <c r="I98" s="295"/>
    </row>
    <row r="99" spans="1:9" x14ac:dyDescent="0.25">
      <c r="A99" s="296">
        <v>22</v>
      </c>
      <c r="B99" s="297">
        <v>340</v>
      </c>
      <c r="C99" s="297">
        <f t="shared" si="2"/>
        <v>7480</v>
      </c>
      <c r="D99" s="298">
        <v>45347</v>
      </c>
      <c r="E99" s="297" t="s">
        <v>64</v>
      </c>
      <c r="F99" s="299"/>
      <c r="G99" s="300"/>
      <c r="H99" s="301"/>
      <c r="I99" s="302"/>
    </row>
    <row r="100" spans="1:9" x14ac:dyDescent="0.25">
      <c r="A100" s="288">
        <v>22</v>
      </c>
      <c r="B100" s="289">
        <v>140</v>
      </c>
      <c r="C100" s="289">
        <f t="shared" si="2"/>
        <v>3080</v>
      </c>
      <c r="D100" s="298">
        <v>45347</v>
      </c>
      <c r="E100" s="289" t="s">
        <v>63</v>
      </c>
      <c r="F100" s="292"/>
      <c r="G100" s="293"/>
      <c r="H100" s="294"/>
      <c r="I100" s="295"/>
    </row>
    <row r="101" spans="1:9" x14ac:dyDescent="0.25">
      <c r="A101" s="296">
        <v>22</v>
      </c>
      <c r="B101" s="297">
        <v>140</v>
      </c>
      <c r="C101" s="297">
        <f t="shared" ref="C101:C132" si="3">A101*B101</f>
        <v>3080</v>
      </c>
      <c r="D101" s="298">
        <v>45347</v>
      </c>
      <c r="E101" s="297" t="s">
        <v>63</v>
      </c>
      <c r="F101" s="299"/>
      <c r="G101" s="300"/>
      <c r="H101" s="301"/>
      <c r="I101" s="302"/>
    </row>
    <row r="102" spans="1:9" x14ac:dyDescent="0.25">
      <c r="A102" s="288">
        <v>3</v>
      </c>
      <c r="B102" s="289">
        <v>450</v>
      </c>
      <c r="C102" s="289">
        <f t="shared" si="3"/>
        <v>1350</v>
      </c>
      <c r="D102" s="291">
        <v>45347</v>
      </c>
      <c r="E102" s="289" t="s">
        <v>180</v>
      </c>
      <c r="F102" s="328" t="s">
        <v>181</v>
      </c>
      <c r="G102" s="293"/>
      <c r="H102" s="294"/>
      <c r="I102" s="295"/>
    </row>
    <row r="103" spans="1:9" x14ac:dyDescent="0.25">
      <c r="A103" s="296">
        <v>1</v>
      </c>
      <c r="B103" s="297">
        <v>800</v>
      </c>
      <c r="C103" s="297">
        <f t="shared" si="3"/>
        <v>800</v>
      </c>
      <c r="D103" s="298">
        <v>45348</v>
      </c>
      <c r="E103" s="297" t="s">
        <v>63</v>
      </c>
      <c r="F103" s="299" t="s">
        <v>186</v>
      </c>
      <c r="G103" s="300">
        <v>48480</v>
      </c>
      <c r="H103" s="301">
        <v>2541</v>
      </c>
      <c r="I103" s="302">
        <v>45350</v>
      </c>
    </row>
    <row r="104" spans="1:9" x14ac:dyDescent="0.25">
      <c r="A104" s="288">
        <v>22</v>
      </c>
      <c r="B104" s="289">
        <v>340</v>
      </c>
      <c r="C104" s="289">
        <f t="shared" si="3"/>
        <v>7480</v>
      </c>
      <c r="D104" s="291">
        <v>45350</v>
      </c>
      <c r="E104" s="289" t="s">
        <v>64</v>
      </c>
      <c r="F104" s="292"/>
      <c r="G104" s="293"/>
      <c r="H104" s="294"/>
      <c r="I104" s="295"/>
    </row>
    <row r="105" spans="1:9" x14ac:dyDescent="0.25">
      <c r="A105" s="296">
        <v>22</v>
      </c>
      <c r="B105" s="289">
        <v>340</v>
      </c>
      <c r="C105" s="297">
        <f t="shared" si="3"/>
        <v>7480</v>
      </c>
      <c r="D105" s="291">
        <v>45350</v>
      </c>
      <c r="E105" s="289" t="s">
        <v>64</v>
      </c>
      <c r="F105" s="299"/>
      <c r="G105" s="300"/>
      <c r="H105" s="301"/>
      <c r="I105" s="302"/>
    </row>
    <row r="106" spans="1:9" x14ac:dyDescent="0.25">
      <c r="A106" s="288">
        <v>22</v>
      </c>
      <c r="B106" s="289">
        <v>340</v>
      </c>
      <c r="C106" s="289">
        <f t="shared" si="3"/>
        <v>7480</v>
      </c>
      <c r="D106" s="291">
        <v>45350</v>
      </c>
      <c r="E106" s="289" t="s">
        <v>64</v>
      </c>
      <c r="F106" s="292"/>
      <c r="G106" s="293"/>
      <c r="H106" s="294"/>
      <c r="I106" s="295"/>
    </row>
    <row r="107" spans="1:9" x14ac:dyDescent="0.25">
      <c r="A107" s="296">
        <v>22</v>
      </c>
      <c r="B107" s="289">
        <v>340</v>
      </c>
      <c r="C107" s="297">
        <f t="shared" si="3"/>
        <v>7480</v>
      </c>
      <c r="D107" s="291">
        <v>45350</v>
      </c>
      <c r="E107" s="289" t="s">
        <v>64</v>
      </c>
      <c r="F107" s="299"/>
      <c r="G107" s="300"/>
      <c r="H107" s="301"/>
      <c r="I107" s="302"/>
    </row>
    <row r="108" spans="1:9" x14ac:dyDescent="0.25">
      <c r="A108" s="288">
        <v>22</v>
      </c>
      <c r="B108" s="289">
        <v>140</v>
      </c>
      <c r="C108" s="289">
        <f t="shared" si="3"/>
        <v>3080</v>
      </c>
      <c r="D108" s="291">
        <v>45350</v>
      </c>
      <c r="E108" s="289" t="s">
        <v>63</v>
      </c>
      <c r="F108" s="292"/>
      <c r="G108" s="293"/>
      <c r="H108" s="294"/>
      <c r="I108" s="295"/>
    </row>
    <row r="109" spans="1:9" x14ac:dyDescent="0.25">
      <c r="A109" s="296">
        <v>22</v>
      </c>
      <c r="B109" s="289">
        <v>140</v>
      </c>
      <c r="C109" s="297">
        <f t="shared" si="3"/>
        <v>3080</v>
      </c>
      <c r="D109" s="291">
        <v>45350</v>
      </c>
      <c r="E109" s="297" t="s">
        <v>63</v>
      </c>
      <c r="F109" s="299"/>
      <c r="G109" s="300"/>
      <c r="H109" s="301"/>
      <c r="I109" s="302"/>
    </row>
    <row r="110" spans="1:9" x14ac:dyDescent="0.25">
      <c r="A110" s="288">
        <v>6</v>
      </c>
      <c r="B110" s="289">
        <v>450</v>
      </c>
      <c r="C110" s="289">
        <f t="shared" si="3"/>
        <v>2700</v>
      </c>
      <c r="D110" s="291">
        <v>45350</v>
      </c>
      <c r="E110" s="289" t="s">
        <v>180</v>
      </c>
      <c r="F110" s="328" t="s">
        <v>181</v>
      </c>
      <c r="G110" s="293">
        <v>38780</v>
      </c>
      <c r="H110" s="294">
        <v>2549</v>
      </c>
      <c r="I110" s="295">
        <v>45351</v>
      </c>
    </row>
    <row r="111" spans="1:9" x14ac:dyDescent="0.25">
      <c r="A111" s="296">
        <v>3</v>
      </c>
      <c r="B111" s="297">
        <v>800</v>
      </c>
      <c r="C111" s="297">
        <f t="shared" si="3"/>
        <v>2400</v>
      </c>
      <c r="D111" s="298">
        <v>45353</v>
      </c>
      <c r="E111" s="297" t="s">
        <v>63</v>
      </c>
      <c r="F111" s="297" t="s">
        <v>187</v>
      </c>
      <c r="G111" s="300"/>
      <c r="H111" s="301"/>
      <c r="I111" s="302"/>
    </row>
    <row r="112" spans="1:9" x14ac:dyDescent="0.25">
      <c r="A112" s="288">
        <v>1</v>
      </c>
      <c r="B112" s="289">
        <v>800</v>
      </c>
      <c r="C112" s="289">
        <f t="shared" si="3"/>
        <v>800</v>
      </c>
      <c r="D112" s="291">
        <v>45354</v>
      </c>
      <c r="E112" s="289" t="s">
        <v>188</v>
      </c>
      <c r="F112" s="292" t="s">
        <v>186</v>
      </c>
      <c r="G112" s="293">
        <v>2400</v>
      </c>
      <c r="H112" s="294">
        <v>2560</v>
      </c>
      <c r="I112" s="295">
        <v>45353</v>
      </c>
    </row>
    <row r="113" spans="1:9" x14ac:dyDescent="0.25">
      <c r="A113" s="296">
        <v>22</v>
      </c>
      <c r="B113" s="297">
        <v>140</v>
      </c>
      <c r="C113" s="297">
        <f t="shared" si="3"/>
        <v>3080</v>
      </c>
      <c r="D113" s="291">
        <v>45354</v>
      </c>
      <c r="E113" s="289" t="s">
        <v>188</v>
      </c>
      <c r="F113" s="299"/>
      <c r="G113" s="300">
        <v>800</v>
      </c>
      <c r="H113" s="301">
        <v>2564</v>
      </c>
      <c r="I113" s="302">
        <v>45354</v>
      </c>
    </row>
    <row r="114" spans="1:9" x14ac:dyDescent="0.25">
      <c r="A114" s="288">
        <v>22</v>
      </c>
      <c r="B114" s="289">
        <v>140</v>
      </c>
      <c r="C114" s="289">
        <f t="shared" si="3"/>
        <v>3080</v>
      </c>
      <c r="D114" s="291">
        <v>45354</v>
      </c>
      <c r="E114" s="289" t="s">
        <v>188</v>
      </c>
      <c r="F114" s="292"/>
      <c r="G114" s="293"/>
      <c r="H114" s="294"/>
      <c r="I114" s="295"/>
    </row>
    <row r="115" spans="1:9" x14ac:dyDescent="0.25">
      <c r="A115" s="296">
        <v>22</v>
      </c>
      <c r="B115" s="297">
        <v>340</v>
      </c>
      <c r="C115" s="297">
        <f t="shared" si="3"/>
        <v>7480</v>
      </c>
      <c r="D115" s="291">
        <v>45354</v>
      </c>
      <c r="E115" s="297" t="s">
        <v>64</v>
      </c>
      <c r="F115" s="299"/>
      <c r="G115" s="300"/>
      <c r="H115" s="301"/>
      <c r="I115" s="302"/>
    </row>
    <row r="116" spans="1:9" x14ac:dyDescent="0.25">
      <c r="A116" s="288">
        <v>22</v>
      </c>
      <c r="B116" s="289">
        <v>340</v>
      </c>
      <c r="C116" s="289">
        <f t="shared" si="3"/>
        <v>7480</v>
      </c>
      <c r="D116" s="291">
        <v>45354</v>
      </c>
      <c r="E116" s="289" t="s">
        <v>64</v>
      </c>
      <c r="F116" s="292"/>
      <c r="G116" s="293"/>
      <c r="H116" s="294"/>
      <c r="I116" s="295"/>
    </row>
    <row r="117" spans="1:9" x14ac:dyDescent="0.25">
      <c r="A117" s="296">
        <v>22</v>
      </c>
      <c r="B117" s="297">
        <v>340</v>
      </c>
      <c r="C117" s="297">
        <f t="shared" si="3"/>
        <v>7480</v>
      </c>
      <c r="D117" s="291">
        <v>45354</v>
      </c>
      <c r="E117" s="297" t="s">
        <v>64</v>
      </c>
      <c r="F117" s="299"/>
      <c r="G117" s="300"/>
      <c r="H117" s="301"/>
      <c r="I117" s="302"/>
    </row>
    <row r="118" spans="1:9" x14ac:dyDescent="0.25">
      <c r="A118" s="288">
        <v>5</v>
      </c>
      <c r="B118" s="289">
        <v>450</v>
      </c>
      <c r="C118" s="289">
        <f t="shared" si="3"/>
        <v>2250</v>
      </c>
      <c r="D118" s="291">
        <v>45354</v>
      </c>
      <c r="E118" s="289" t="s">
        <v>180</v>
      </c>
      <c r="F118" s="328" t="s">
        <v>181</v>
      </c>
      <c r="G118" s="293"/>
      <c r="H118" s="294"/>
      <c r="I118" s="295"/>
    </row>
    <row r="119" spans="1:9" x14ac:dyDescent="0.25">
      <c r="A119" s="296">
        <v>5</v>
      </c>
      <c r="B119" s="297">
        <v>750</v>
      </c>
      <c r="C119" s="297">
        <f t="shared" si="3"/>
        <v>3750</v>
      </c>
      <c r="D119" s="298">
        <v>45355</v>
      </c>
      <c r="E119" s="297" t="s">
        <v>63</v>
      </c>
      <c r="F119" s="299" t="s">
        <v>189</v>
      </c>
      <c r="G119" s="300"/>
      <c r="H119" s="301"/>
      <c r="I119" s="302"/>
    </row>
    <row r="120" spans="1:9" x14ac:dyDescent="0.25">
      <c r="A120" s="288">
        <v>22</v>
      </c>
      <c r="B120" s="289">
        <v>140</v>
      </c>
      <c r="C120" s="289">
        <f t="shared" si="3"/>
        <v>3080</v>
      </c>
      <c r="D120" s="291">
        <v>45356</v>
      </c>
      <c r="E120" s="289" t="s">
        <v>63</v>
      </c>
      <c r="F120" s="292"/>
      <c r="G120" s="293">
        <v>6800</v>
      </c>
      <c r="H120" s="294">
        <v>2572</v>
      </c>
      <c r="I120" s="295">
        <v>45356</v>
      </c>
    </row>
    <row r="121" spans="1:9" x14ac:dyDescent="0.25">
      <c r="A121" s="296">
        <v>22</v>
      </c>
      <c r="B121" s="297">
        <v>140</v>
      </c>
      <c r="C121" s="297">
        <f t="shared" si="3"/>
        <v>3080</v>
      </c>
      <c r="D121" s="298">
        <v>45356</v>
      </c>
      <c r="E121" s="297" t="s">
        <v>119</v>
      </c>
      <c r="F121" s="299"/>
      <c r="G121" s="300"/>
      <c r="H121" s="301"/>
      <c r="I121" s="302"/>
    </row>
    <row r="122" spans="1:9" x14ac:dyDescent="0.25">
      <c r="A122" s="288">
        <v>22</v>
      </c>
      <c r="B122" s="289">
        <v>340</v>
      </c>
      <c r="C122" s="289">
        <f t="shared" si="3"/>
        <v>7480</v>
      </c>
      <c r="D122" s="291">
        <v>45356</v>
      </c>
      <c r="E122" s="289" t="s">
        <v>64</v>
      </c>
      <c r="F122" s="292"/>
      <c r="G122" s="293"/>
      <c r="H122" s="294"/>
      <c r="I122" s="295"/>
    </row>
    <row r="123" spans="1:9" ht="42" x14ac:dyDescent="0.25">
      <c r="A123" s="296">
        <v>3</v>
      </c>
      <c r="B123" s="297">
        <v>450</v>
      </c>
      <c r="C123" s="297">
        <f t="shared" si="3"/>
        <v>1350</v>
      </c>
      <c r="D123" s="298">
        <v>45356</v>
      </c>
      <c r="E123" s="297" t="s">
        <v>119</v>
      </c>
      <c r="F123" s="327" t="s">
        <v>190</v>
      </c>
      <c r="G123" s="300">
        <v>43590</v>
      </c>
      <c r="H123" s="301">
        <v>2579</v>
      </c>
      <c r="I123" s="302">
        <v>45357</v>
      </c>
    </row>
    <row r="124" spans="1:9" x14ac:dyDescent="0.25">
      <c r="A124" s="288">
        <v>22</v>
      </c>
      <c r="B124" s="289">
        <v>340</v>
      </c>
      <c r="C124" s="289">
        <f t="shared" si="3"/>
        <v>7480</v>
      </c>
      <c r="D124" s="291">
        <v>45358</v>
      </c>
      <c r="E124" s="289" t="s">
        <v>64</v>
      </c>
      <c r="F124" s="292"/>
      <c r="G124" s="293"/>
      <c r="H124" s="294"/>
      <c r="I124" s="295"/>
    </row>
    <row r="125" spans="1:9" x14ac:dyDescent="0.25">
      <c r="A125" s="296">
        <v>22</v>
      </c>
      <c r="B125" s="297">
        <v>340</v>
      </c>
      <c r="C125" s="297">
        <f t="shared" si="3"/>
        <v>7480</v>
      </c>
      <c r="D125" s="291">
        <v>45358</v>
      </c>
      <c r="E125" s="289" t="s">
        <v>64</v>
      </c>
      <c r="F125" s="299"/>
      <c r="G125" s="300"/>
      <c r="H125" s="301"/>
      <c r="I125" s="302"/>
    </row>
    <row r="126" spans="1:9" x14ac:dyDescent="0.25">
      <c r="A126" s="288">
        <v>22</v>
      </c>
      <c r="B126" s="289">
        <v>340</v>
      </c>
      <c r="C126" s="289">
        <f t="shared" si="3"/>
        <v>7480</v>
      </c>
      <c r="D126" s="291">
        <v>45358</v>
      </c>
      <c r="E126" s="289" t="s">
        <v>64</v>
      </c>
      <c r="F126" s="292"/>
      <c r="G126" s="293"/>
      <c r="H126" s="294"/>
      <c r="I126" s="295"/>
    </row>
    <row r="127" spans="1:9" x14ac:dyDescent="0.25">
      <c r="A127" s="288">
        <v>22</v>
      </c>
      <c r="B127" s="289">
        <v>340</v>
      </c>
      <c r="C127" s="297">
        <f t="shared" si="3"/>
        <v>7480</v>
      </c>
      <c r="D127" s="291">
        <v>45358</v>
      </c>
      <c r="E127" s="289" t="s">
        <v>64</v>
      </c>
      <c r="F127" s="299"/>
      <c r="G127" s="300"/>
      <c r="H127" s="301"/>
      <c r="I127" s="302"/>
    </row>
    <row r="128" spans="1:9" x14ac:dyDescent="0.25">
      <c r="A128" s="288">
        <v>22</v>
      </c>
      <c r="B128" s="289">
        <v>140</v>
      </c>
      <c r="C128" s="289">
        <f t="shared" si="3"/>
        <v>3080</v>
      </c>
      <c r="D128" s="291">
        <v>45358</v>
      </c>
      <c r="E128" s="289" t="s">
        <v>63</v>
      </c>
      <c r="F128" s="292"/>
      <c r="G128" s="293"/>
      <c r="H128" s="294"/>
      <c r="I128" s="295"/>
    </row>
    <row r="129" spans="1:9" x14ac:dyDescent="0.25">
      <c r="A129" s="296">
        <v>22</v>
      </c>
      <c r="B129" s="297">
        <v>140</v>
      </c>
      <c r="C129" s="297">
        <f t="shared" si="3"/>
        <v>3080</v>
      </c>
      <c r="D129" s="298">
        <v>45358</v>
      </c>
      <c r="E129" s="297" t="s">
        <v>63</v>
      </c>
      <c r="F129" s="299"/>
      <c r="G129" s="300"/>
      <c r="H129" s="301"/>
      <c r="I129" s="302"/>
    </row>
    <row r="130" spans="1:9" x14ac:dyDescent="0.25">
      <c r="A130" s="288">
        <v>2700</v>
      </c>
      <c r="B130" s="289">
        <v>1</v>
      </c>
      <c r="C130" s="289">
        <f t="shared" si="3"/>
        <v>2700</v>
      </c>
      <c r="D130" s="291">
        <v>45358</v>
      </c>
      <c r="E130" s="289" t="s">
        <v>63</v>
      </c>
      <c r="F130" s="292" t="s">
        <v>191</v>
      </c>
      <c r="G130" s="293"/>
      <c r="H130" s="294"/>
      <c r="I130" s="295"/>
    </row>
    <row r="131" spans="1:9" x14ac:dyDescent="0.25">
      <c r="A131" s="296">
        <v>750</v>
      </c>
      <c r="B131" s="297">
        <v>1</v>
      </c>
      <c r="C131" s="297">
        <f t="shared" si="3"/>
        <v>750</v>
      </c>
      <c r="D131" s="298">
        <v>45358</v>
      </c>
      <c r="E131" s="297" t="s">
        <v>119</v>
      </c>
      <c r="F131" s="299" t="s">
        <v>186</v>
      </c>
      <c r="G131" s="300">
        <v>38730</v>
      </c>
      <c r="H131" s="301">
        <v>2615</v>
      </c>
      <c r="I131" s="302">
        <v>44995</v>
      </c>
    </row>
    <row r="132" spans="1:9" x14ac:dyDescent="0.25">
      <c r="A132" s="288">
        <v>22</v>
      </c>
      <c r="B132" s="289">
        <v>340</v>
      </c>
      <c r="C132" s="289">
        <f t="shared" si="3"/>
        <v>7480</v>
      </c>
      <c r="D132" s="291">
        <v>45364</v>
      </c>
      <c r="E132" s="289" t="s">
        <v>64</v>
      </c>
      <c r="F132" s="292"/>
      <c r="G132" s="293"/>
      <c r="H132" s="294"/>
      <c r="I132" s="295"/>
    </row>
    <row r="133" spans="1:9" x14ac:dyDescent="0.25">
      <c r="A133" s="296">
        <v>22</v>
      </c>
      <c r="B133" s="297">
        <v>340</v>
      </c>
      <c r="C133" s="297">
        <f t="shared" ref="C133:C179" si="4">A133*B133</f>
        <v>7480</v>
      </c>
      <c r="D133" s="291">
        <v>45364</v>
      </c>
      <c r="E133" s="297" t="s">
        <v>64</v>
      </c>
      <c r="F133" s="299"/>
      <c r="G133" s="300"/>
      <c r="H133" s="301"/>
      <c r="I133" s="302"/>
    </row>
    <row r="134" spans="1:9" x14ac:dyDescent="0.25">
      <c r="A134" s="288">
        <v>22</v>
      </c>
      <c r="B134" s="289">
        <v>340</v>
      </c>
      <c r="C134" s="289">
        <f t="shared" si="4"/>
        <v>7480</v>
      </c>
      <c r="D134" s="291">
        <v>45364</v>
      </c>
      <c r="E134" s="289" t="s">
        <v>64</v>
      </c>
      <c r="F134" s="292"/>
      <c r="G134" s="293"/>
      <c r="H134" s="294"/>
      <c r="I134" s="295"/>
    </row>
    <row r="135" spans="1:9" x14ac:dyDescent="0.25">
      <c r="A135" s="296">
        <v>22</v>
      </c>
      <c r="B135" s="297">
        <v>340</v>
      </c>
      <c r="C135" s="297">
        <f t="shared" si="4"/>
        <v>7480</v>
      </c>
      <c r="D135" s="291">
        <v>45364</v>
      </c>
      <c r="E135" s="297" t="s">
        <v>64</v>
      </c>
      <c r="F135" s="299"/>
      <c r="G135" s="300"/>
      <c r="H135" s="301"/>
      <c r="I135" s="302"/>
    </row>
    <row r="136" spans="1:9" x14ac:dyDescent="0.25">
      <c r="A136" s="288">
        <v>1</v>
      </c>
      <c r="B136" s="289">
        <v>1800</v>
      </c>
      <c r="C136" s="289">
        <f t="shared" si="4"/>
        <v>1800</v>
      </c>
      <c r="D136" s="291">
        <v>45364</v>
      </c>
      <c r="E136" s="289" t="s">
        <v>64</v>
      </c>
      <c r="F136" s="292" t="s">
        <v>192</v>
      </c>
      <c r="G136" s="293">
        <v>31720</v>
      </c>
      <c r="H136" s="294">
        <v>2639</v>
      </c>
      <c r="I136" s="295">
        <v>45364</v>
      </c>
    </row>
    <row r="137" spans="1:9" x14ac:dyDescent="0.25">
      <c r="A137" s="296">
        <v>22</v>
      </c>
      <c r="B137" s="297">
        <v>140</v>
      </c>
      <c r="C137" s="297">
        <f t="shared" si="4"/>
        <v>3080</v>
      </c>
      <c r="D137" s="298">
        <v>45365</v>
      </c>
      <c r="E137" s="297" t="s">
        <v>63</v>
      </c>
      <c r="F137" s="299"/>
      <c r="G137" s="300"/>
      <c r="H137" s="301"/>
      <c r="I137" s="302"/>
    </row>
    <row r="138" spans="1:9" x14ac:dyDescent="0.25">
      <c r="A138" s="288">
        <v>22</v>
      </c>
      <c r="B138" s="289">
        <v>140</v>
      </c>
      <c r="C138" s="289">
        <f t="shared" si="4"/>
        <v>3080</v>
      </c>
      <c r="D138" s="291">
        <v>45365</v>
      </c>
      <c r="E138" s="289" t="s">
        <v>63</v>
      </c>
      <c r="F138" s="292"/>
      <c r="G138" s="293"/>
      <c r="H138" s="294"/>
      <c r="I138" s="295"/>
    </row>
    <row r="139" spans="1:9" x14ac:dyDescent="0.25">
      <c r="A139" s="296">
        <v>2</v>
      </c>
      <c r="B139" s="297">
        <v>800</v>
      </c>
      <c r="C139" s="297">
        <f t="shared" si="4"/>
        <v>1600</v>
      </c>
      <c r="D139" s="298">
        <v>45366</v>
      </c>
      <c r="E139" s="297" t="s">
        <v>119</v>
      </c>
      <c r="F139" s="299" t="s">
        <v>193</v>
      </c>
      <c r="G139" s="300"/>
      <c r="H139" s="301"/>
      <c r="I139" s="302"/>
    </row>
    <row r="140" spans="1:9" x14ac:dyDescent="0.25">
      <c r="A140" s="288">
        <v>1</v>
      </c>
      <c r="B140" s="289">
        <v>900</v>
      </c>
      <c r="C140" s="289">
        <f t="shared" si="4"/>
        <v>900</v>
      </c>
      <c r="D140" s="291">
        <v>45366</v>
      </c>
      <c r="E140" s="289" t="s">
        <v>119</v>
      </c>
      <c r="F140" s="292" t="s">
        <v>194</v>
      </c>
      <c r="G140" s="293">
        <v>8660</v>
      </c>
      <c r="H140" s="294">
        <v>2676</v>
      </c>
      <c r="I140" s="295">
        <v>45368</v>
      </c>
    </row>
    <row r="141" spans="1:9" x14ac:dyDescent="0.25">
      <c r="A141" s="296">
        <v>22</v>
      </c>
      <c r="B141" s="297">
        <v>340</v>
      </c>
      <c r="C141" s="297">
        <f t="shared" si="4"/>
        <v>7480</v>
      </c>
      <c r="D141" s="298">
        <v>45373</v>
      </c>
      <c r="E141" s="297" t="s">
        <v>64</v>
      </c>
      <c r="F141" s="299"/>
      <c r="G141" s="300"/>
      <c r="H141" s="301"/>
      <c r="I141" s="302"/>
    </row>
    <row r="142" spans="1:9" x14ac:dyDescent="0.25">
      <c r="A142" s="288">
        <v>22</v>
      </c>
      <c r="B142" s="289">
        <v>340</v>
      </c>
      <c r="C142" s="289">
        <f t="shared" si="4"/>
        <v>7480</v>
      </c>
      <c r="D142" s="291">
        <v>45373</v>
      </c>
      <c r="E142" s="289" t="s">
        <v>64</v>
      </c>
      <c r="F142" s="292"/>
      <c r="G142" s="293"/>
      <c r="H142" s="294"/>
      <c r="I142" s="295"/>
    </row>
    <row r="143" spans="1:9" x14ac:dyDescent="0.25">
      <c r="A143" s="296">
        <v>22</v>
      </c>
      <c r="B143" s="297">
        <v>140</v>
      </c>
      <c r="C143" s="297">
        <f t="shared" si="4"/>
        <v>3080</v>
      </c>
      <c r="D143" s="298">
        <v>45373</v>
      </c>
      <c r="E143" s="297" t="s">
        <v>63</v>
      </c>
      <c r="F143" s="299"/>
      <c r="G143" s="300"/>
      <c r="H143" s="301"/>
      <c r="I143" s="302"/>
    </row>
    <row r="144" spans="1:9" x14ac:dyDescent="0.25">
      <c r="A144" s="288">
        <v>22</v>
      </c>
      <c r="B144" s="289">
        <v>140</v>
      </c>
      <c r="C144" s="289">
        <f t="shared" si="4"/>
        <v>3080</v>
      </c>
      <c r="D144" s="291">
        <v>45373</v>
      </c>
      <c r="E144" s="289" t="s">
        <v>63</v>
      </c>
      <c r="F144" s="292"/>
      <c r="G144" s="293">
        <v>21120</v>
      </c>
      <c r="H144" s="294">
        <v>2723</v>
      </c>
      <c r="I144" s="295">
        <v>45374</v>
      </c>
    </row>
    <row r="145" spans="1:9" x14ac:dyDescent="0.25">
      <c r="A145" s="296">
        <v>1</v>
      </c>
      <c r="B145" s="297">
        <v>1800</v>
      </c>
      <c r="C145" s="297">
        <f t="shared" si="4"/>
        <v>1800</v>
      </c>
      <c r="D145" s="298">
        <v>45373</v>
      </c>
      <c r="E145" s="297"/>
      <c r="F145" s="299" t="s">
        <v>195</v>
      </c>
      <c r="G145" s="300"/>
      <c r="H145" s="301"/>
      <c r="I145" s="302"/>
    </row>
    <row r="146" spans="1:9" x14ac:dyDescent="0.25">
      <c r="A146" s="288">
        <v>22</v>
      </c>
      <c r="B146" s="289">
        <v>340</v>
      </c>
      <c r="C146" s="289">
        <f t="shared" si="4"/>
        <v>7480</v>
      </c>
      <c r="D146" s="291">
        <v>45374</v>
      </c>
      <c r="E146" s="289"/>
      <c r="F146" s="292"/>
      <c r="G146" s="293"/>
      <c r="H146" s="294"/>
      <c r="I146" s="295"/>
    </row>
    <row r="147" spans="1:9" x14ac:dyDescent="0.25">
      <c r="A147" s="296">
        <v>22</v>
      </c>
      <c r="B147" s="297">
        <v>140</v>
      </c>
      <c r="C147" s="297">
        <f t="shared" si="4"/>
        <v>3080</v>
      </c>
      <c r="D147" s="298">
        <v>45374</v>
      </c>
      <c r="E147" s="297"/>
      <c r="F147" s="299"/>
      <c r="G147" s="300"/>
      <c r="H147" s="301"/>
      <c r="I147" s="302"/>
    </row>
    <row r="148" spans="1:9" x14ac:dyDescent="0.25">
      <c r="A148" s="288">
        <v>1</v>
      </c>
      <c r="B148" s="289">
        <v>900</v>
      </c>
      <c r="C148" s="289">
        <f t="shared" si="4"/>
        <v>900</v>
      </c>
      <c r="D148" s="291">
        <v>45374</v>
      </c>
      <c r="E148" s="289"/>
      <c r="F148" s="292" t="s">
        <v>195</v>
      </c>
      <c r="G148" s="293">
        <v>13260</v>
      </c>
      <c r="H148" s="294">
        <v>2735</v>
      </c>
      <c r="I148" s="295">
        <v>45375</v>
      </c>
    </row>
    <row r="149" spans="1:9" x14ac:dyDescent="0.25">
      <c r="A149" s="296">
        <v>3</v>
      </c>
      <c r="B149" s="297">
        <v>850</v>
      </c>
      <c r="C149" s="297">
        <f t="shared" si="4"/>
        <v>2550</v>
      </c>
      <c r="D149" s="298">
        <v>45398</v>
      </c>
      <c r="E149" s="289" t="s">
        <v>63</v>
      </c>
      <c r="F149" s="299" t="s">
        <v>197</v>
      </c>
      <c r="G149" s="300">
        <v>2550</v>
      </c>
      <c r="H149" s="301">
        <v>2888</v>
      </c>
      <c r="I149" s="302" t="s">
        <v>198</v>
      </c>
    </row>
    <row r="150" spans="1:9" x14ac:dyDescent="0.25">
      <c r="A150" s="288">
        <v>6</v>
      </c>
      <c r="B150" s="289">
        <v>850</v>
      </c>
      <c r="C150" s="289">
        <f t="shared" si="4"/>
        <v>5100</v>
      </c>
      <c r="D150" s="291">
        <v>45400</v>
      </c>
      <c r="E150" s="289" t="s">
        <v>63</v>
      </c>
      <c r="F150" s="299" t="s">
        <v>199</v>
      </c>
      <c r="G150" s="276">
        <v>5100</v>
      </c>
      <c r="H150" s="294">
        <v>2895</v>
      </c>
      <c r="I150" s="295">
        <v>45400</v>
      </c>
    </row>
    <row r="151" spans="1:9" x14ac:dyDescent="0.25">
      <c r="A151" s="296">
        <v>50</v>
      </c>
      <c r="B151" s="297">
        <v>140</v>
      </c>
      <c r="C151" s="297">
        <f t="shared" si="4"/>
        <v>7000</v>
      </c>
      <c r="D151" s="298">
        <v>45426</v>
      </c>
      <c r="E151" s="297" t="s">
        <v>63</v>
      </c>
      <c r="F151" s="299"/>
      <c r="G151" s="300">
        <v>7000</v>
      </c>
      <c r="H151" s="301">
        <v>3103</v>
      </c>
      <c r="I151" s="302">
        <v>45428</v>
      </c>
    </row>
    <row r="152" spans="1:9" x14ac:dyDescent="0.25">
      <c r="A152" s="288">
        <v>50</v>
      </c>
      <c r="B152" s="289">
        <v>140</v>
      </c>
      <c r="C152" s="289">
        <f t="shared" si="4"/>
        <v>7000</v>
      </c>
      <c r="D152" s="291">
        <v>45430</v>
      </c>
      <c r="E152" s="289" t="s">
        <v>119</v>
      </c>
      <c r="F152" s="292"/>
      <c r="G152" s="293"/>
      <c r="H152" s="294"/>
      <c r="I152" s="295"/>
    </row>
    <row r="153" spans="1:9" x14ac:dyDescent="0.25">
      <c r="A153" s="296">
        <v>1</v>
      </c>
      <c r="B153" s="297">
        <v>850</v>
      </c>
      <c r="C153" s="297">
        <f t="shared" si="4"/>
        <v>850</v>
      </c>
      <c r="D153" s="298">
        <v>45428</v>
      </c>
      <c r="E153" s="297" t="s">
        <v>63</v>
      </c>
      <c r="F153" s="299" t="s">
        <v>201</v>
      </c>
      <c r="G153" s="300">
        <v>7850</v>
      </c>
      <c r="H153" s="301">
        <v>3135</v>
      </c>
      <c r="I153" s="302">
        <v>45433</v>
      </c>
    </row>
    <row r="154" spans="1:9" x14ac:dyDescent="0.25">
      <c r="A154" s="288">
        <v>22</v>
      </c>
      <c r="B154" s="289">
        <v>140</v>
      </c>
      <c r="C154" s="289">
        <f t="shared" si="4"/>
        <v>3080</v>
      </c>
      <c r="D154" s="291">
        <v>45433</v>
      </c>
      <c r="E154" s="289" t="s">
        <v>119</v>
      </c>
      <c r="F154" s="292"/>
      <c r="G154" s="293"/>
      <c r="H154" s="294"/>
      <c r="I154" s="295"/>
    </row>
    <row r="155" spans="1:9" x14ac:dyDescent="0.25">
      <c r="A155" s="296">
        <v>22</v>
      </c>
      <c r="B155" s="297">
        <v>140</v>
      </c>
      <c r="C155" s="297">
        <f t="shared" si="4"/>
        <v>3080</v>
      </c>
      <c r="D155" s="298">
        <v>45433</v>
      </c>
      <c r="E155" s="297" t="s">
        <v>63</v>
      </c>
      <c r="F155" s="299"/>
      <c r="G155" s="300">
        <v>6160</v>
      </c>
      <c r="H155" s="301">
        <v>3188</v>
      </c>
      <c r="I155" s="302">
        <v>45438</v>
      </c>
    </row>
    <row r="156" spans="1:9" x14ac:dyDescent="0.25">
      <c r="A156" s="288">
        <v>22</v>
      </c>
      <c r="B156" s="289">
        <v>140</v>
      </c>
      <c r="C156" s="289">
        <f t="shared" si="4"/>
        <v>3080</v>
      </c>
      <c r="D156" s="291">
        <v>45445</v>
      </c>
      <c r="E156" s="289" t="s">
        <v>63</v>
      </c>
      <c r="F156" s="292"/>
      <c r="G156" s="293"/>
      <c r="H156" s="294"/>
      <c r="I156" s="295"/>
    </row>
    <row r="157" spans="1:9" x14ac:dyDescent="0.25">
      <c r="A157" s="296">
        <v>22</v>
      </c>
      <c r="B157" s="297">
        <v>140</v>
      </c>
      <c r="C157" s="297">
        <f t="shared" si="4"/>
        <v>3080</v>
      </c>
      <c r="D157" s="298">
        <v>45445</v>
      </c>
      <c r="E157" s="297" t="s">
        <v>63</v>
      </c>
      <c r="F157" s="299"/>
      <c r="G157" s="300">
        <v>6160</v>
      </c>
      <c r="H157" s="301">
        <v>3249</v>
      </c>
      <c r="I157" s="302">
        <v>45446</v>
      </c>
    </row>
    <row r="158" spans="1:9" x14ac:dyDescent="0.25">
      <c r="A158" s="288">
        <v>22</v>
      </c>
      <c r="B158" s="289">
        <v>140</v>
      </c>
      <c r="C158" s="289">
        <f t="shared" si="4"/>
        <v>3080</v>
      </c>
      <c r="D158" s="291">
        <v>45450</v>
      </c>
      <c r="E158" s="289" t="s">
        <v>119</v>
      </c>
      <c r="F158" s="292"/>
      <c r="G158" s="293"/>
      <c r="H158" s="294"/>
      <c r="I158" s="295"/>
    </row>
    <row r="159" spans="1:9" x14ac:dyDescent="0.25">
      <c r="A159" s="296">
        <v>22</v>
      </c>
      <c r="B159" s="297">
        <v>140</v>
      </c>
      <c r="C159" s="297">
        <f t="shared" si="4"/>
        <v>3080</v>
      </c>
      <c r="D159" s="298">
        <v>45450</v>
      </c>
      <c r="E159" s="297" t="s">
        <v>119</v>
      </c>
      <c r="F159" s="299"/>
      <c r="G159" s="300">
        <v>6160</v>
      </c>
      <c r="H159" s="301">
        <v>3295</v>
      </c>
      <c r="I159" s="302">
        <v>45451</v>
      </c>
    </row>
    <row r="160" spans="1:9" x14ac:dyDescent="0.25">
      <c r="A160" s="288">
        <v>22</v>
      </c>
      <c r="B160" s="289">
        <v>140</v>
      </c>
      <c r="C160" s="289">
        <f t="shared" si="4"/>
        <v>3080</v>
      </c>
      <c r="D160" s="291">
        <v>45453</v>
      </c>
      <c r="E160" s="289" t="s">
        <v>63</v>
      </c>
      <c r="F160" s="292"/>
      <c r="G160" s="293"/>
      <c r="H160" s="294"/>
      <c r="I160" s="295"/>
    </row>
    <row r="161" spans="1:9" x14ac:dyDescent="0.25">
      <c r="A161" s="296">
        <v>1</v>
      </c>
      <c r="B161" s="297">
        <v>500</v>
      </c>
      <c r="C161" s="297">
        <f t="shared" si="4"/>
        <v>500</v>
      </c>
      <c r="D161" s="298">
        <v>45453</v>
      </c>
      <c r="E161" s="297" t="s">
        <v>119</v>
      </c>
      <c r="F161" s="299" t="s">
        <v>206</v>
      </c>
      <c r="G161" s="300">
        <v>3580</v>
      </c>
      <c r="H161" s="301">
        <v>3318</v>
      </c>
      <c r="I161" s="302">
        <v>45454</v>
      </c>
    </row>
    <row r="162" spans="1:9" x14ac:dyDescent="0.25">
      <c r="A162" s="288">
        <v>22</v>
      </c>
      <c r="B162" s="289">
        <v>140</v>
      </c>
      <c r="C162" s="289">
        <f t="shared" si="4"/>
        <v>3080</v>
      </c>
      <c r="D162" s="291">
        <v>45493</v>
      </c>
      <c r="E162" s="289" t="s">
        <v>63</v>
      </c>
      <c r="F162" s="292"/>
      <c r="G162" s="293"/>
      <c r="H162" s="294"/>
      <c r="I162" s="295"/>
    </row>
    <row r="163" spans="1:9" x14ac:dyDescent="0.25">
      <c r="A163" s="296">
        <v>22</v>
      </c>
      <c r="B163" s="297">
        <v>140</v>
      </c>
      <c r="C163" s="297">
        <f t="shared" si="4"/>
        <v>3080</v>
      </c>
      <c r="D163" s="298">
        <v>45493</v>
      </c>
      <c r="E163" s="297" t="s">
        <v>63</v>
      </c>
      <c r="F163" s="299"/>
      <c r="G163" s="300"/>
      <c r="H163" s="301"/>
      <c r="I163" s="302"/>
    </row>
    <row r="164" spans="1:9" x14ac:dyDescent="0.25">
      <c r="A164" s="288">
        <v>1</v>
      </c>
      <c r="B164" s="289">
        <v>1000</v>
      </c>
      <c r="C164" s="289">
        <f t="shared" si="4"/>
        <v>1000</v>
      </c>
      <c r="D164" s="291">
        <v>45493</v>
      </c>
      <c r="E164" s="289" t="s">
        <v>119</v>
      </c>
      <c r="F164" s="292" t="s">
        <v>206</v>
      </c>
      <c r="G164" s="293"/>
      <c r="H164" s="294"/>
      <c r="I164" s="295"/>
    </row>
    <row r="165" spans="1:9" x14ac:dyDescent="0.25">
      <c r="A165" s="296">
        <v>22</v>
      </c>
      <c r="B165" s="297">
        <v>140</v>
      </c>
      <c r="C165" s="297">
        <f t="shared" si="4"/>
        <v>3080</v>
      </c>
      <c r="D165" s="298">
        <v>45494</v>
      </c>
      <c r="E165" s="297" t="s">
        <v>63</v>
      </c>
      <c r="F165" s="299"/>
      <c r="G165" s="300"/>
      <c r="H165" s="301"/>
      <c r="I165" s="302"/>
    </row>
    <row r="166" spans="1:9" x14ac:dyDescent="0.25">
      <c r="A166" s="288">
        <v>22</v>
      </c>
      <c r="B166" s="289">
        <v>140</v>
      </c>
      <c r="C166" s="289">
        <f t="shared" si="4"/>
        <v>3080</v>
      </c>
      <c r="D166" s="291">
        <v>45494</v>
      </c>
      <c r="E166" s="289" t="s">
        <v>63</v>
      </c>
      <c r="F166" s="292"/>
      <c r="G166" s="293"/>
      <c r="H166" s="294"/>
      <c r="I166" s="295"/>
    </row>
    <row r="167" spans="1:9" x14ac:dyDescent="0.25">
      <c r="A167" s="296">
        <v>1</v>
      </c>
      <c r="B167" s="297">
        <v>1000</v>
      </c>
      <c r="C167" s="297">
        <f t="shared" si="4"/>
        <v>1000</v>
      </c>
      <c r="D167" s="298">
        <v>45494</v>
      </c>
      <c r="E167" s="297" t="s">
        <v>119</v>
      </c>
      <c r="F167" s="299" t="s">
        <v>206</v>
      </c>
      <c r="G167" s="300">
        <v>14320</v>
      </c>
      <c r="H167" s="301">
        <v>3645</v>
      </c>
      <c r="I167" s="302">
        <v>45495</v>
      </c>
    </row>
    <row r="168" spans="1:9" x14ac:dyDescent="0.25">
      <c r="A168" s="288">
        <v>22</v>
      </c>
      <c r="B168" s="289">
        <v>140</v>
      </c>
      <c r="C168" s="289">
        <f t="shared" si="4"/>
        <v>3080</v>
      </c>
      <c r="D168" s="291">
        <v>45502</v>
      </c>
      <c r="E168" s="289" t="s">
        <v>63</v>
      </c>
      <c r="F168" s="292"/>
      <c r="G168" s="293"/>
      <c r="H168" s="294"/>
      <c r="I168" s="295"/>
    </row>
    <row r="169" spans="1:9" x14ac:dyDescent="0.25">
      <c r="A169" s="296">
        <v>22</v>
      </c>
      <c r="B169" s="297">
        <v>140</v>
      </c>
      <c r="C169" s="297">
        <f t="shared" si="4"/>
        <v>3080</v>
      </c>
      <c r="D169" s="298">
        <v>45502</v>
      </c>
      <c r="E169" s="297" t="s">
        <v>63</v>
      </c>
      <c r="F169" s="299"/>
      <c r="G169" s="300">
        <v>6160</v>
      </c>
      <c r="H169" s="301">
        <v>3733</v>
      </c>
      <c r="I169" s="302">
        <v>45507</v>
      </c>
    </row>
    <row r="170" spans="1:9" x14ac:dyDescent="0.25">
      <c r="A170" s="288">
        <v>44</v>
      </c>
      <c r="B170" s="289">
        <v>180</v>
      </c>
      <c r="C170" s="289">
        <f t="shared" si="4"/>
        <v>7920</v>
      </c>
      <c r="D170" s="291">
        <v>45538</v>
      </c>
      <c r="E170" s="289" t="s">
        <v>188</v>
      </c>
      <c r="F170" s="292"/>
      <c r="G170" s="293">
        <v>7920</v>
      </c>
      <c r="H170" s="294">
        <v>4032</v>
      </c>
      <c r="I170" s="295">
        <v>45539</v>
      </c>
    </row>
    <row r="171" spans="1:9" x14ac:dyDescent="0.25">
      <c r="A171" s="296">
        <v>22</v>
      </c>
      <c r="B171" s="297">
        <v>180</v>
      </c>
      <c r="C171" s="297">
        <f t="shared" si="4"/>
        <v>3960</v>
      </c>
      <c r="D171" s="298">
        <v>45545</v>
      </c>
      <c r="E171" s="297" t="s">
        <v>119</v>
      </c>
      <c r="F171" s="299"/>
      <c r="G171" s="300">
        <v>7920</v>
      </c>
      <c r="H171" s="301">
        <v>4099</v>
      </c>
      <c r="I171" s="302">
        <v>45546</v>
      </c>
    </row>
    <row r="172" spans="1:9" x14ac:dyDescent="0.25">
      <c r="A172" s="288">
        <v>22</v>
      </c>
      <c r="B172" s="289">
        <v>180</v>
      </c>
      <c r="C172" s="289">
        <f t="shared" si="4"/>
        <v>3960</v>
      </c>
      <c r="D172" s="291">
        <v>45545</v>
      </c>
      <c r="E172" s="289" t="s">
        <v>63</v>
      </c>
      <c r="F172" s="292"/>
      <c r="G172" s="293">
        <v>11880</v>
      </c>
      <c r="H172" s="294">
        <v>4117</v>
      </c>
      <c r="I172" s="295">
        <v>45552</v>
      </c>
    </row>
    <row r="173" spans="1:9" x14ac:dyDescent="0.25">
      <c r="A173" s="296">
        <v>22</v>
      </c>
      <c r="B173" s="297">
        <v>180</v>
      </c>
      <c r="C173" s="297">
        <f t="shared" si="4"/>
        <v>3960</v>
      </c>
      <c r="D173" s="298">
        <v>45546</v>
      </c>
      <c r="E173" s="297" t="s">
        <v>63</v>
      </c>
      <c r="F173" s="299"/>
      <c r="G173" s="300">
        <v>11880</v>
      </c>
      <c r="H173" s="301">
        <v>4135</v>
      </c>
      <c r="I173" s="302">
        <v>45554</v>
      </c>
    </row>
    <row r="174" spans="1:9" x14ac:dyDescent="0.25">
      <c r="A174" s="288">
        <v>22</v>
      </c>
      <c r="B174" s="289">
        <v>180</v>
      </c>
      <c r="C174" s="289">
        <f t="shared" si="4"/>
        <v>3960</v>
      </c>
      <c r="D174" s="291">
        <v>45546</v>
      </c>
      <c r="E174" s="289" t="s">
        <v>63</v>
      </c>
      <c r="F174" s="292"/>
      <c r="G174" s="293">
        <v>3600</v>
      </c>
      <c r="H174" s="294">
        <v>4362</v>
      </c>
      <c r="I174" s="295">
        <v>45581</v>
      </c>
    </row>
    <row r="175" spans="1:9" x14ac:dyDescent="0.25">
      <c r="A175" s="296">
        <v>22</v>
      </c>
      <c r="B175" s="297">
        <v>180</v>
      </c>
      <c r="C175" s="297">
        <f t="shared" si="4"/>
        <v>3960</v>
      </c>
      <c r="D175" s="298">
        <v>45551</v>
      </c>
      <c r="E175" s="297" t="s">
        <v>63</v>
      </c>
      <c r="F175" s="299"/>
      <c r="G175" s="300"/>
      <c r="H175" s="301"/>
      <c r="I175" s="302"/>
    </row>
    <row r="176" spans="1:9" x14ac:dyDescent="0.25">
      <c r="A176" s="288">
        <v>22</v>
      </c>
      <c r="B176" s="289">
        <v>180</v>
      </c>
      <c r="C176" s="289">
        <f t="shared" si="4"/>
        <v>3960</v>
      </c>
      <c r="D176" s="291">
        <v>45553</v>
      </c>
      <c r="E176" s="289" t="s">
        <v>63</v>
      </c>
      <c r="F176" s="292"/>
      <c r="G176" s="293"/>
      <c r="H176" s="294"/>
      <c r="I176" s="295"/>
    </row>
    <row r="177" spans="1:9" x14ac:dyDescent="0.25">
      <c r="A177" s="296">
        <v>22</v>
      </c>
      <c r="B177" s="297">
        <v>180</v>
      </c>
      <c r="C177" s="297">
        <f t="shared" si="4"/>
        <v>3960</v>
      </c>
      <c r="D177" s="298">
        <v>45553</v>
      </c>
      <c r="E177" s="297" t="s">
        <v>63</v>
      </c>
      <c r="F177" s="299"/>
      <c r="G177" s="300"/>
      <c r="H177" s="301"/>
      <c r="I177" s="302"/>
    </row>
    <row r="178" spans="1:9" x14ac:dyDescent="0.25">
      <c r="A178" s="288">
        <v>22</v>
      </c>
      <c r="B178" s="289">
        <v>180</v>
      </c>
      <c r="C178" s="289">
        <f t="shared" si="4"/>
        <v>3960</v>
      </c>
      <c r="D178" s="291">
        <v>45553</v>
      </c>
      <c r="E178" s="289" t="s">
        <v>63</v>
      </c>
      <c r="F178" s="292"/>
      <c r="G178" s="293"/>
      <c r="H178" s="294"/>
      <c r="I178" s="295"/>
    </row>
    <row r="179" spans="1:9" x14ac:dyDescent="0.25">
      <c r="A179" s="296">
        <v>20</v>
      </c>
      <c r="B179" s="297">
        <v>180</v>
      </c>
      <c r="C179" s="297">
        <f t="shared" si="4"/>
        <v>3600</v>
      </c>
      <c r="D179" s="298">
        <v>45580</v>
      </c>
      <c r="E179" s="297" t="s">
        <v>63</v>
      </c>
      <c r="F179" s="299"/>
      <c r="G179" s="300"/>
      <c r="H179" s="301"/>
      <c r="I179" s="302"/>
    </row>
    <row r="180" spans="1:9" x14ac:dyDescent="0.25">
      <c r="A180" s="288"/>
      <c r="B180" s="289"/>
      <c r="C180" s="289"/>
      <c r="D180" s="291"/>
      <c r="E180" s="289"/>
      <c r="F180" s="292"/>
      <c r="G180" s="293"/>
      <c r="H180" s="294"/>
      <c r="I180" s="295"/>
    </row>
    <row r="181" spans="1:9" x14ac:dyDescent="0.25">
      <c r="A181" s="296"/>
      <c r="B181" s="297"/>
      <c r="C181" s="297"/>
      <c r="D181" s="298"/>
      <c r="E181" s="297"/>
      <c r="F181" s="299"/>
      <c r="G181" s="300"/>
      <c r="H181" s="301"/>
      <c r="I181" s="302"/>
    </row>
    <row r="182" spans="1:9" x14ac:dyDescent="0.25">
      <c r="A182" s="288"/>
      <c r="B182" s="289"/>
      <c r="C182" s="289"/>
      <c r="D182" s="291"/>
      <c r="E182" s="289"/>
      <c r="F182" s="292"/>
      <c r="G182" s="293"/>
      <c r="H182" s="294"/>
      <c r="I182" s="295"/>
    </row>
    <row r="183" spans="1:9" x14ac:dyDescent="0.25">
      <c r="A183" s="296"/>
      <c r="B183" s="297"/>
      <c r="C183" s="297"/>
      <c r="D183" s="298"/>
      <c r="E183" s="297"/>
      <c r="F183" s="299"/>
      <c r="G183" s="300"/>
      <c r="H183" s="301"/>
      <c r="I183" s="302"/>
    </row>
    <row r="184" spans="1:9" x14ac:dyDescent="0.25">
      <c r="A184" s="288"/>
      <c r="B184" s="289"/>
      <c r="C184" s="289"/>
      <c r="D184" s="291"/>
      <c r="E184" s="289"/>
      <c r="F184" s="292"/>
      <c r="G184" s="293"/>
      <c r="H184" s="294"/>
      <c r="I184" s="295"/>
    </row>
    <row r="185" spans="1:9" x14ac:dyDescent="0.25">
      <c r="A185" s="296"/>
      <c r="B185" s="297"/>
      <c r="C185" s="297"/>
      <c r="D185" s="298"/>
      <c r="E185" s="297"/>
      <c r="F185" s="299"/>
      <c r="G185" s="300"/>
      <c r="H185" s="301"/>
      <c r="I185" s="302"/>
    </row>
    <row r="186" spans="1:9" x14ac:dyDescent="0.25">
      <c r="A186" s="288"/>
      <c r="B186" s="289"/>
      <c r="C186" s="289"/>
      <c r="D186" s="291"/>
      <c r="E186" s="289"/>
      <c r="F186" s="292"/>
      <c r="G186" s="293"/>
      <c r="H186" s="294"/>
      <c r="I186" s="295"/>
    </row>
    <row r="187" spans="1:9" x14ac:dyDescent="0.25">
      <c r="A187" s="296"/>
      <c r="B187" s="297"/>
      <c r="C187" s="297"/>
      <c r="D187" s="298"/>
      <c r="E187" s="297"/>
      <c r="F187" s="299"/>
      <c r="G187" s="300"/>
      <c r="H187" s="301"/>
      <c r="I187" s="302"/>
    </row>
    <row r="188" spans="1:9" x14ac:dyDescent="0.25">
      <c r="A188" s="288"/>
      <c r="B188" s="289"/>
      <c r="C188" s="289"/>
      <c r="D188" s="291"/>
      <c r="E188" s="289"/>
      <c r="F188" s="292"/>
      <c r="G188" s="293"/>
      <c r="H188" s="294"/>
      <c r="I188" s="295"/>
    </row>
    <row r="189" spans="1:9" x14ac:dyDescent="0.25">
      <c r="A189" s="296"/>
      <c r="B189" s="297"/>
      <c r="C189" s="297"/>
      <c r="D189" s="298"/>
      <c r="E189" s="297"/>
      <c r="F189" s="299"/>
      <c r="G189" s="300"/>
      <c r="H189" s="301"/>
      <c r="I189" s="302"/>
    </row>
    <row r="190" spans="1:9" x14ac:dyDescent="0.25">
      <c r="A190" s="288"/>
      <c r="B190" s="289"/>
      <c r="C190" s="289"/>
      <c r="D190" s="291"/>
      <c r="E190" s="289"/>
      <c r="F190" s="292"/>
      <c r="G190" s="293"/>
      <c r="H190" s="294"/>
      <c r="I190" s="295"/>
    </row>
    <row r="191" spans="1:9" x14ac:dyDescent="0.25">
      <c r="A191" s="296"/>
      <c r="B191" s="297"/>
      <c r="C191" s="297"/>
      <c r="D191" s="298"/>
      <c r="E191" s="297"/>
      <c r="F191" s="299"/>
      <c r="G191" s="300"/>
      <c r="H191" s="301"/>
      <c r="I191" s="302"/>
    </row>
    <row r="192" spans="1:9" x14ac:dyDescent="0.25">
      <c r="A192" s="288"/>
      <c r="B192" s="289"/>
      <c r="C192" s="289"/>
      <c r="D192" s="291"/>
      <c r="E192" s="289"/>
      <c r="F192" s="292"/>
      <c r="G192" s="293"/>
      <c r="H192" s="294"/>
      <c r="I192" s="295"/>
    </row>
    <row r="194" spans="2:7" ht="23.25" x14ac:dyDescent="0.25">
      <c r="B194" s="329" t="s">
        <v>135</v>
      </c>
      <c r="C194" s="330"/>
      <c r="D194" s="330"/>
      <c r="E194" s="330"/>
      <c r="F194" s="330"/>
      <c r="G194" s="330" t="s">
        <v>137</v>
      </c>
    </row>
    <row r="195" spans="2:7" ht="23.25" x14ac:dyDescent="0.25">
      <c r="B195" s="329" t="s">
        <v>136</v>
      </c>
      <c r="C195" s="330"/>
      <c r="D195" s="330"/>
      <c r="E195" s="330"/>
      <c r="F195" s="330"/>
      <c r="G195" s="330" t="s">
        <v>138</v>
      </c>
    </row>
    <row r="196" spans="2:7" ht="23.25" x14ac:dyDescent="0.25">
      <c r="B196" s="329"/>
      <c r="C196" s="330"/>
      <c r="D196" s="330"/>
      <c r="E196" s="330"/>
      <c r="F196" s="330"/>
      <c r="G196" s="330"/>
    </row>
  </sheetData>
  <autoFilter ref="A4:L150"/>
  <mergeCells count="3">
    <mergeCell ref="A1:B3"/>
    <mergeCell ref="C1:C3"/>
    <mergeCell ref="G1:I3"/>
  </mergeCells>
  <printOptions horizontalCentered="1" verticalCentered="1"/>
  <pageMargins left="0.70866141732283505" right="0.70866141732283505" top="0.74803149606299202" bottom="0.74803149606299202" header="0.31496062992126" footer="0.31496062992126"/>
  <pageSetup paperSize="9" scale="35" fitToHeight="5" orientation="portrait"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1"/>
  <sheetViews>
    <sheetView showGridLines="0" rightToLeft="1" zoomScale="70" zoomScaleNormal="70" workbookViewId="0">
      <pane ySplit="4" topLeftCell="A56" activePane="bottomLeft" state="frozen"/>
      <selection pane="bottomLeft" activeCell="D78" sqref="D78"/>
    </sheetView>
  </sheetViews>
  <sheetFormatPr defaultRowHeight="21" x14ac:dyDescent="0.25"/>
  <cols>
    <col min="1" max="1" width="17.42578125" style="33" customWidth="1"/>
    <col min="2" max="2" width="22" style="33" customWidth="1"/>
    <col min="3" max="3" width="26.28515625" style="34" customWidth="1"/>
    <col min="4" max="4" width="32.140625" style="34" bestFit="1" customWidth="1"/>
    <col min="5" max="5" width="20.85546875" style="34" customWidth="1"/>
    <col min="6" max="6" width="25.140625" style="34" bestFit="1" customWidth="1"/>
    <col min="7" max="7" width="24.140625" style="34" customWidth="1"/>
    <col min="8" max="8" width="16.7109375" style="211" customWidth="1"/>
    <col min="9" max="10" width="20.85546875" style="35" customWidth="1"/>
  </cols>
  <sheetData>
    <row r="1" spans="1:10" ht="30.75" customHeight="1" x14ac:dyDescent="0.25">
      <c r="A1" s="531" t="s">
        <v>118</v>
      </c>
      <c r="B1" s="532"/>
      <c r="E1" s="136" t="s">
        <v>106</v>
      </c>
      <c r="F1" s="105">
        <f>SUM(C5:C149999)</f>
        <v>550560</v>
      </c>
      <c r="G1" s="519" t="s">
        <v>111</v>
      </c>
      <c r="H1" s="519"/>
      <c r="I1" s="519"/>
    </row>
    <row r="2" spans="1:10" ht="30.75" customHeight="1" x14ac:dyDescent="0.25">
      <c r="A2" s="533"/>
      <c r="B2" s="534"/>
      <c r="E2" s="137" t="s">
        <v>107</v>
      </c>
      <c r="F2" s="131">
        <f>SUM(G5:G149999)</f>
        <v>550560</v>
      </c>
      <c r="G2" s="519"/>
      <c r="H2" s="519"/>
      <c r="I2" s="519"/>
    </row>
    <row r="3" spans="1:10" ht="30.75" customHeight="1" thickBot="1" x14ac:dyDescent="0.3">
      <c r="A3" s="535"/>
      <c r="B3" s="536"/>
      <c r="E3" s="138" t="s">
        <v>108</v>
      </c>
      <c r="F3" s="132">
        <f>F1-F2</f>
        <v>0</v>
      </c>
      <c r="G3" s="520"/>
      <c r="H3" s="520"/>
      <c r="I3" s="520"/>
    </row>
    <row r="4" spans="1:10" ht="47.25" customHeight="1" x14ac:dyDescent="0.25">
      <c r="A4" s="100" t="s">
        <v>1</v>
      </c>
      <c r="B4" s="101" t="s">
        <v>2</v>
      </c>
      <c r="C4" s="102" t="s">
        <v>3</v>
      </c>
      <c r="D4" s="102" t="s">
        <v>16</v>
      </c>
      <c r="E4" s="102" t="s">
        <v>92</v>
      </c>
      <c r="F4" s="102" t="s">
        <v>26</v>
      </c>
      <c r="G4" s="103" t="s">
        <v>100</v>
      </c>
      <c r="H4" s="208" t="s">
        <v>101</v>
      </c>
      <c r="I4" s="105" t="s">
        <v>102</v>
      </c>
      <c r="J4" s="105" t="s">
        <v>129</v>
      </c>
    </row>
    <row r="5" spans="1:10" ht="35.25" customHeight="1" x14ac:dyDescent="0.25">
      <c r="A5" s="108">
        <v>20</v>
      </c>
      <c r="B5" s="109">
        <v>310</v>
      </c>
      <c r="C5" s="109">
        <f>A5*B5</f>
        <v>6200</v>
      </c>
      <c r="D5" s="110">
        <v>45248</v>
      </c>
      <c r="E5" s="109" t="s">
        <v>64</v>
      </c>
      <c r="F5" s="121" t="s">
        <v>117</v>
      </c>
      <c r="G5" s="111">
        <v>6200</v>
      </c>
      <c r="H5" s="209">
        <v>1852</v>
      </c>
      <c r="I5" s="122">
        <v>45249</v>
      </c>
      <c r="J5" s="122"/>
    </row>
    <row r="6" spans="1:10" ht="43.5" customHeight="1" x14ac:dyDescent="0.25">
      <c r="A6" s="114">
        <v>20</v>
      </c>
      <c r="B6" s="115">
        <v>130</v>
      </c>
      <c r="C6" s="115">
        <f t="shared" ref="C6:C22" si="0">A6*B6</f>
        <v>2600</v>
      </c>
      <c r="D6" s="116">
        <v>45249</v>
      </c>
      <c r="E6" s="115" t="s">
        <v>119</v>
      </c>
      <c r="F6" s="123" t="s">
        <v>117</v>
      </c>
      <c r="G6" s="117"/>
      <c r="H6" s="210"/>
      <c r="I6" s="124"/>
      <c r="J6" s="124"/>
    </row>
    <row r="7" spans="1:10" ht="43.5" customHeight="1" x14ac:dyDescent="0.25">
      <c r="A7" s="108">
        <v>20</v>
      </c>
      <c r="B7" s="109">
        <v>310</v>
      </c>
      <c r="C7" s="109">
        <f t="shared" si="0"/>
        <v>6200</v>
      </c>
      <c r="D7" s="110">
        <v>45250</v>
      </c>
      <c r="E7" s="109" t="s">
        <v>64</v>
      </c>
      <c r="F7" s="121" t="s">
        <v>117</v>
      </c>
      <c r="G7" s="111"/>
      <c r="H7" s="209"/>
      <c r="I7" s="122"/>
      <c r="J7" s="122"/>
    </row>
    <row r="8" spans="1:10" ht="43.5" customHeight="1" x14ac:dyDescent="0.25">
      <c r="A8" s="114">
        <v>20</v>
      </c>
      <c r="B8" s="115">
        <v>310</v>
      </c>
      <c r="C8" s="115">
        <f t="shared" si="0"/>
        <v>6200</v>
      </c>
      <c r="D8" s="116">
        <v>45250</v>
      </c>
      <c r="E8" s="115" t="s">
        <v>64</v>
      </c>
      <c r="F8" s="123" t="s">
        <v>117</v>
      </c>
      <c r="G8" s="117"/>
      <c r="H8" s="210"/>
      <c r="I8" s="124"/>
      <c r="J8" s="124"/>
    </row>
    <row r="9" spans="1:10" ht="43.5" customHeight="1" x14ac:dyDescent="0.25">
      <c r="A9" s="108">
        <v>21</v>
      </c>
      <c r="B9" s="109">
        <v>130</v>
      </c>
      <c r="C9" s="109">
        <f t="shared" si="0"/>
        <v>2730</v>
      </c>
      <c r="D9" s="110">
        <v>45250</v>
      </c>
      <c r="E9" s="109" t="s">
        <v>119</v>
      </c>
      <c r="F9" s="121" t="s">
        <v>117</v>
      </c>
      <c r="G9" s="111"/>
      <c r="H9" s="209"/>
      <c r="I9" s="122"/>
      <c r="J9" s="122"/>
    </row>
    <row r="10" spans="1:10" ht="43.5" customHeight="1" x14ac:dyDescent="0.25">
      <c r="A10" s="114">
        <v>1</v>
      </c>
      <c r="B10" s="115">
        <v>1400</v>
      </c>
      <c r="C10" s="115">
        <f t="shared" si="0"/>
        <v>1400</v>
      </c>
      <c r="D10" s="116">
        <v>45251</v>
      </c>
      <c r="E10" s="115" t="s">
        <v>64</v>
      </c>
      <c r="F10" s="123" t="s">
        <v>117</v>
      </c>
      <c r="G10" s="117"/>
      <c r="H10" s="210"/>
      <c r="I10" s="124"/>
      <c r="J10" s="124" t="s">
        <v>120</v>
      </c>
    </row>
    <row r="11" spans="1:10" ht="43.5" customHeight="1" x14ac:dyDescent="0.25">
      <c r="A11" s="108">
        <v>1</v>
      </c>
      <c r="B11" s="109">
        <v>600</v>
      </c>
      <c r="C11" s="109">
        <f t="shared" si="0"/>
        <v>600</v>
      </c>
      <c r="D11" s="110">
        <v>45251</v>
      </c>
      <c r="E11" s="109" t="s">
        <v>119</v>
      </c>
      <c r="F11" s="121" t="s">
        <v>117</v>
      </c>
      <c r="G11" s="111">
        <v>19730</v>
      </c>
      <c r="H11" s="209">
        <v>1856</v>
      </c>
      <c r="I11" s="122">
        <v>45251</v>
      </c>
      <c r="J11" s="122" t="s">
        <v>120</v>
      </c>
    </row>
    <row r="12" spans="1:10" ht="29.25" customHeight="1" x14ac:dyDescent="0.25">
      <c r="A12" s="114">
        <v>22</v>
      </c>
      <c r="B12" s="115">
        <v>310</v>
      </c>
      <c r="C12" s="115">
        <f t="shared" si="0"/>
        <v>6820</v>
      </c>
      <c r="D12" s="116">
        <v>45252</v>
      </c>
      <c r="E12" s="115" t="s">
        <v>64</v>
      </c>
      <c r="F12" s="123" t="s">
        <v>117</v>
      </c>
      <c r="G12" s="117"/>
      <c r="H12" s="210"/>
      <c r="I12" s="124"/>
      <c r="J12" s="124"/>
    </row>
    <row r="13" spans="1:10" ht="29.25" customHeight="1" x14ac:dyDescent="0.25">
      <c r="A13" s="108">
        <v>20</v>
      </c>
      <c r="B13" s="109">
        <v>310</v>
      </c>
      <c r="C13" s="109">
        <f t="shared" si="0"/>
        <v>6200</v>
      </c>
      <c r="D13" s="110">
        <v>45252</v>
      </c>
      <c r="E13" s="109" t="s">
        <v>64</v>
      </c>
      <c r="F13" s="121" t="s">
        <v>117</v>
      </c>
      <c r="G13" s="111"/>
      <c r="H13" s="209"/>
      <c r="I13" s="122"/>
      <c r="J13" s="122"/>
    </row>
    <row r="14" spans="1:10" ht="29.25" customHeight="1" x14ac:dyDescent="0.25">
      <c r="A14" s="114">
        <v>20</v>
      </c>
      <c r="B14" s="115">
        <v>130</v>
      </c>
      <c r="C14" s="115">
        <f t="shared" si="0"/>
        <v>2600</v>
      </c>
      <c r="D14" s="116">
        <v>45252</v>
      </c>
      <c r="E14" s="115" t="s">
        <v>119</v>
      </c>
      <c r="F14" s="123" t="s">
        <v>117</v>
      </c>
      <c r="G14" s="117"/>
      <c r="H14" s="210"/>
      <c r="I14" s="124"/>
      <c r="J14" s="124"/>
    </row>
    <row r="15" spans="1:10" ht="29.25" customHeight="1" x14ac:dyDescent="0.25">
      <c r="A15" s="108">
        <v>2</v>
      </c>
      <c r="B15" s="109">
        <v>600</v>
      </c>
      <c r="C15" s="109">
        <f t="shared" si="0"/>
        <v>1200</v>
      </c>
      <c r="D15" s="110">
        <v>45252</v>
      </c>
      <c r="E15" s="109" t="s">
        <v>119</v>
      </c>
      <c r="F15" s="121" t="s">
        <v>117</v>
      </c>
      <c r="G15" s="111">
        <v>16820</v>
      </c>
      <c r="H15" s="209">
        <v>1884</v>
      </c>
      <c r="I15" s="122">
        <v>45253</v>
      </c>
      <c r="J15" s="122" t="s">
        <v>121</v>
      </c>
    </row>
    <row r="16" spans="1:10" x14ac:dyDescent="0.25">
      <c r="A16" s="114">
        <v>22</v>
      </c>
      <c r="B16" s="115">
        <v>130</v>
      </c>
      <c r="C16" s="115">
        <f t="shared" si="0"/>
        <v>2860</v>
      </c>
      <c r="D16" s="116">
        <v>45275</v>
      </c>
      <c r="E16" s="115" t="s">
        <v>119</v>
      </c>
      <c r="F16" s="123"/>
      <c r="G16" s="117"/>
      <c r="H16" s="210"/>
      <c r="I16" s="124"/>
      <c r="J16" s="124"/>
    </row>
    <row r="17" spans="1:10" x14ac:dyDescent="0.25">
      <c r="A17" s="108">
        <v>22</v>
      </c>
      <c r="B17" s="109">
        <v>130</v>
      </c>
      <c r="C17" s="109">
        <f t="shared" si="0"/>
        <v>2860</v>
      </c>
      <c r="D17" s="110">
        <v>45275</v>
      </c>
      <c r="E17" s="109" t="s">
        <v>119</v>
      </c>
      <c r="F17" s="121"/>
      <c r="G17" s="111"/>
      <c r="H17" s="209"/>
      <c r="I17" s="122"/>
      <c r="J17" s="122"/>
    </row>
    <row r="18" spans="1:10" x14ac:dyDescent="0.25">
      <c r="A18" s="114">
        <v>22</v>
      </c>
      <c r="B18" s="115">
        <v>130</v>
      </c>
      <c r="C18" s="115">
        <f t="shared" si="0"/>
        <v>2860</v>
      </c>
      <c r="D18" s="116">
        <v>45275</v>
      </c>
      <c r="E18" s="115" t="s">
        <v>119</v>
      </c>
      <c r="F18" s="123"/>
      <c r="G18" s="117"/>
      <c r="H18" s="210"/>
      <c r="I18" s="124"/>
      <c r="J18" s="124"/>
    </row>
    <row r="19" spans="1:10" x14ac:dyDescent="0.25">
      <c r="A19" s="108">
        <v>22</v>
      </c>
      <c r="B19" s="109">
        <v>130</v>
      </c>
      <c r="C19" s="109">
        <f t="shared" si="0"/>
        <v>2860</v>
      </c>
      <c r="D19" s="110">
        <v>45275</v>
      </c>
      <c r="E19" s="109" t="s">
        <v>119</v>
      </c>
      <c r="F19" s="121"/>
      <c r="G19" s="111"/>
      <c r="H19" s="209"/>
      <c r="I19" s="122"/>
      <c r="J19" s="122"/>
    </row>
    <row r="20" spans="1:10" x14ac:dyDescent="0.25">
      <c r="A20" s="114">
        <v>22</v>
      </c>
      <c r="B20" s="115">
        <v>130</v>
      </c>
      <c r="C20" s="115">
        <f t="shared" si="0"/>
        <v>2860</v>
      </c>
      <c r="D20" s="116">
        <v>45275</v>
      </c>
      <c r="E20" s="115" t="s">
        <v>119</v>
      </c>
      <c r="F20" s="123"/>
      <c r="G20" s="117"/>
      <c r="H20" s="210"/>
      <c r="I20" s="124"/>
      <c r="J20" s="124"/>
    </row>
    <row r="21" spans="1:10" x14ac:dyDescent="0.25">
      <c r="A21" s="218">
        <v>20</v>
      </c>
      <c r="B21" s="219">
        <v>310</v>
      </c>
      <c r="C21" s="219">
        <f t="shared" si="0"/>
        <v>6200</v>
      </c>
      <c r="D21" s="110">
        <v>45276</v>
      </c>
      <c r="E21" s="109" t="s">
        <v>64</v>
      </c>
      <c r="F21" s="121"/>
      <c r="G21" s="111"/>
      <c r="H21" s="209"/>
      <c r="I21" s="122"/>
      <c r="J21" s="122"/>
    </row>
    <row r="22" spans="1:10" x14ac:dyDescent="0.25">
      <c r="A22" s="218">
        <v>20</v>
      </c>
      <c r="B22" s="219">
        <v>310</v>
      </c>
      <c r="C22" s="219">
        <f t="shared" si="0"/>
        <v>6200</v>
      </c>
      <c r="D22" s="116">
        <v>45276</v>
      </c>
      <c r="E22" s="115" t="s">
        <v>64</v>
      </c>
      <c r="F22" s="123"/>
      <c r="G22" s="117"/>
      <c r="H22" s="210"/>
      <c r="I22" s="124"/>
      <c r="J22" s="124"/>
    </row>
    <row r="23" spans="1:10" x14ac:dyDescent="0.25">
      <c r="A23" s="218">
        <v>20</v>
      </c>
      <c r="B23" s="219">
        <v>310</v>
      </c>
      <c r="C23" s="219">
        <f t="shared" ref="C23:C86" si="1">A23*B23</f>
        <v>6200</v>
      </c>
      <c r="D23" s="110">
        <v>45276</v>
      </c>
      <c r="E23" s="109" t="s">
        <v>64</v>
      </c>
      <c r="F23" s="121"/>
      <c r="G23" s="111"/>
      <c r="H23" s="209"/>
      <c r="I23" s="122"/>
      <c r="J23" s="122"/>
    </row>
    <row r="24" spans="1:10" x14ac:dyDescent="0.25">
      <c r="A24" s="218">
        <v>22</v>
      </c>
      <c r="B24" s="219">
        <v>310</v>
      </c>
      <c r="C24" s="219">
        <f t="shared" si="1"/>
        <v>6820</v>
      </c>
      <c r="D24" s="116">
        <v>45276</v>
      </c>
      <c r="E24" s="115" t="s">
        <v>64</v>
      </c>
      <c r="F24" s="123"/>
      <c r="G24" s="117">
        <v>39720</v>
      </c>
      <c r="H24" s="210">
        <v>2065</v>
      </c>
      <c r="I24" s="124">
        <v>45277</v>
      </c>
      <c r="J24" s="124"/>
    </row>
    <row r="25" spans="1:10" x14ac:dyDescent="0.25">
      <c r="A25" s="108">
        <v>130</v>
      </c>
      <c r="B25" s="115">
        <v>310</v>
      </c>
      <c r="C25" s="109">
        <f t="shared" si="1"/>
        <v>40300</v>
      </c>
      <c r="D25" s="110">
        <v>45278</v>
      </c>
      <c r="E25" s="115" t="s">
        <v>64</v>
      </c>
      <c r="F25" s="121"/>
      <c r="G25" s="111"/>
      <c r="H25" s="209"/>
      <c r="I25" s="122"/>
      <c r="J25" s="122" t="s">
        <v>130</v>
      </c>
    </row>
    <row r="26" spans="1:10" x14ac:dyDescent="0.25">
      <c r="A26" s="114">
        <v>66</v>
      </c>
      <c r="B26" s="115">
        <v>130</v>
      </c>
      <c r="C26" s="115">
        <f t="shared" si="1"/>
        <v>8580</v>
      </c>
      <c r="D26" s="110">
        <v>45278</v>
      </c>
      <c r="E26" s="115" t="s">
        <v>119</v>
      </c>
      <c r="F26" s="123"/>
      <c r="G26" s="117"/>
      <c r="H26" s="210"/>
      <c r="I26" s="124"/>
      <c r="J26" s="124" t="s">
        <v>131</v>
      </c>
    </row>
    <row r="27" spans="1:10" x14ac:dyDescent="0.25">
      <c r="A27" s="108">
        <f>22+22</f>
        <v>44</v>
      </c>
      <c r="B27" s="109">
        <v>310</v>
      </c>
      <c r="C27" s="109">
        <f t="shared" si="1"/>
        <v>13640</v>
      </c>
      <c r="D27" s="110">
        <v>45279</v>
      </c>
      <c r="E27" s="109" t="s">
        <v>64</v>
      </c>
      <c r="F27" s="121"/>
      <c r="G27" s="111"/>
      <c r="H27" s="209"/>
      <c r="I27" s="122"/>
      <c r="J27" s="122" t="s">
        <v>132</v>
      </c>
    </row>
    <row r="28" spans="1:10" x14ac:dyDescent="0.25">
      <c r="A28" s="114">
        <v>22</v>
      </c>
      <c r="B28" s="115">
        <v>130</v>
      </c>
      <c r="C28" s="115">
        <f t="shared" si="1"/>
        <v>2860</v>
      </c>
      <c r="D28" s="110">
        <v>45279</v>
      </c>
      <c r="E28" s="115" t="s">
        <v>119</v>
      </c>
      <c r="F28" s="123"/>
      <c r="G28" s="117"/>
      <c r="H28" s="210"/>
      <c r="I28" s="124"/>
      <c r="J28" s="124" t="s">
        <v>133</v>
      </c>
    </row>
    <row r="29" spans="1:10" x14ac:dyDescent="0.25">
      <c r="A29" s="108">
        <v>22</v>
      </c>
      <c r="B29" s="109">
        <v>310</v>
      </c>
      <c r="C29" s="109">
        <f t="shared" si="1"/>
        <v>6820</v>
      </c>
      <c r="D29" s="110">
        <v>45280</v>
      </c>
      <c r="E29" s="109" t="s">
        <v>64</v>
      </c>
      <c r="F29" s="121"/>
      <c r="G29" s="111">
        <v>50000</v>
      </c>
      <c r="H29" s="209">
        <v>2102</v>
      </c>
      <c r="I29" s="122">
        <v>45283</v>
      </c>
      <c r="J29" s="122"/>
    </row>
    <row r="30" spans="1:10" x14ac:dyDescent="0.25">
      <c r="A30" s="108">
        <v>22</v>
      </c>
      <c r="B30" s="115">
        <v>130</v>
      </c>
      <c r="C30" s="115">
        <f t="shared" si="1"/>
        <v>2860</v>
      </c>
      <c r="D30" s="110">
        <v>45280</v>
      </c>
      <c r="E30" s="115" t="s">
        <v>119</v>
      </c>
      <c r="F30" s="123"/>
      <c r="G30" s="117">
        <v>50000</v>
      </c>
      <c r="H30" s="210">
        <v>2114</v>
      </c>
      <c r="I30" s="124">
        <v>45286</v>
      </c>
      <c r="J30" s="124"/>
    </row>
    <row r="31" spans="1:10" x14ac:dyDescent="0.25">
      <c r="A31" s="108">
        <v>22</v>
      </c>
      <c r="B31" s="115">
        <v>130</v>
      </c>
      <c r="C31" s="109">
        <f t="shared" si="1"/>
        <v>2860</v>
      </c>
      <c r="D31" s="110">
        <v>45280</v>
      </c>
      <c r="E31" s="115" t="s">
        <v>119</v>
      </c>
      <c r="F31" s="121"/>
      <c r="G31" s="111">
        <v>11980</v>
      </c>
      <c r="H31" s="209">
        <v>21130</v>
      </c>
      <c r="I31" s="122">
        <v>45288</v>
      </c>
      <c r="J31" s="122"/>
    </row>
    <row r="32" spans="1:10" x14ac:dyDescent="0.25">
      <c r="A32" s="114">
        <v>62</v>
      </c>
      <c r="B32" s="115">
        <v>310</v>
      </c>
      <c r="C32" s="115">
        <f t="shared" si="1"/>
        <v>19220</v>
      </c>
      <c r="D32" s="110">
        <v>45280</v>
      </c>
      <c r="E32" s="115" t="s">
        <v>64</v>
      </c>
      <c r="F32" s="123"/>
      <c r="G32" s="117"/>
      <c r="H32" s="210"/>
      <c r="I32" s="124"/>
      <c r="J32" s="124"/>
    </row>
    <row r="33" spans="1:10" x14ac:dyDescent="0.25">
      <c r="A33" s="108">
        <v>22</v>
      </c>
      <c r="B33" s="109">
        <v>310</v>
      </c>
      <c r="C33" s="109">
        <f t="shared" si="1"/>
        <v>6820</v>
      </c>
      <c r="D33" s="110">
        <v>45280</v>
      </c>
      <c r="E33" s="109" t="s">
        <v>64</v>
      </c>
      <c r="F33" s="121"/>
      <c r="G33" s="111"/>
      <c r="H33" s="209"/>
      <c r="I33" s="122"/>
      <c r="J33" s="122"/>
    </row>
    <row r="34" spans="1:10" x14ac:dyDescent="0.25">
      <c r="A34" s="108">
        <v>22</v>
      </c>
      <c r="B34" s="109">
        <v>310</v>
      </c>
      <c r="C34" s="115">
        <f t="shared" si="1"/>
        <v>6820</v>
      </c>
      <c r="D34" s="110">
        <v>45280</v>
      </c>
      <c r="E34" s="109" t="s">
        <v>64</v>
      </c>
      <c r="F34" s="123"/>
      <c r="G34" s="117"/>
      <c r="H34" s="210"/>
      <c r="I34" s="124"/>
      <c r="J34" s="124"/>
    </row>
    <row r="35" spans="1:10" x14ac:dyDescent="0.25">
      <c r="A35" s="108">
        <v>2</v>
      </c>
      <c r="B35" s="109">
        <v>600</v>
      </c>
      <c r="C35" s="109">
        <f t="shared" si="1"/>
        <v>1200</v>
      </c>
      <c r="D35" s="110">
        <v>45280</v>
      </c>
      <c r="E35" s="109" t="s">
        <v>119</v>
      </c>
      <c r="F35" s="121" t="s">
        <v>134</v>
      </c>
      <c r="G35" s="111"/>
      <c r="H35" s="209"/>
      <c r="I35" s="122"/>
      <c r="J35" s="122"/>
    </row>
    <row r="36" spans="1:10" x14ac:dyDescent="0.25">
      <c r="A36" s="114">
        <v>22</v>
      </c>
      <c r="B36" s="115">
        <v>130</v>
      </c>
      <c r="C36" s="115">
        <f t="shared" si="1"/>
        <v>2860</v>
      </c>
      <c r="D36" s="116">
        <v>45318</v>
      </c>
      <c r="E36" s="115" t="s">
        <v>119</v>
      </c>
      <c r="F36" s="123"/>
      <c r="G36" s="117"/>
      <c r="H36" s="210"/>
      <c r="I36" s="124"/>
      <c r="J36" s="124"/>
    </row>
    <row r="37" spans="1:10" x14ac:dyDescent="0.25">
      <c r="A37" s="108">
        <v>22</v>
      </c>
      <c r="B37" s="109">
        <v>130</v>
      </c>
      <c r="C37" s="109">
        <f t="shared" si="1"/>
        <v>2860</v>
      </c>
      <c r="D37" s="110">
        <v>45318</v>
      </c>
      <c r="E37" s="109" t="s">
        <v>119</v>
      </c>
      <c r="F37" s="121"/>
      <c r="G37" s="111"/>
      <c r="H37" s="209"/>
      <c r="I37" s="122"/>
      <c r="J37" s="122"/>
    </row>
    <row r="38" spans="1:10" x14ac:dyDescent="0.25">
      <c r="A38" s="114">
        <v>22</v>
      </c>
      <c r="B38" s="115">
        <v>130</v>
      </c>
      <c r="C38" s="115">
        <f t="shared" si="1"/>
        <v>2860</v>
      </c>
      <c r="D38" s="116">
        <v>45319</v>
      </c>
      <c r="E38" s="115" t="s">
        <v>119</v>
      </c>
      <c r="F38" s="123"/>
      <c r="G38" s="117"/>
      <c r="H38" s="210"/>
      <c r="I38" s="124"/>
      <c r="J38" s="124"/>
    </row>
    <row r="39" spans="1:10" x14ac:dyDescent="0.25">
      <c r="A39" s="108">
        <v>22</v>
      </c>
      <c r="B39" s="109">
        <v>130</v>
      </c>
      <c r="C39" s="109">
        <f t="shared" si="1"/>
        <v>2860</v>
      </c>
      <c r="D39" s="110">
        <v>45319</v>
      </c>
      <c r="E39" s="109" t="s">
        <v>119</v>
      </c>
      <c r="F39" s="121"/>
      <c r="G39" s="111"/>
      <c r="H39" s="209"/>
      <c r="I39" s="122"/>
      <c r="J39" s="122"/>
    </row>
    <row r="40" spans="1:10" x14ac:dyDescent="0.25">
      <c r="A40" s="114">
        <v>42</v>
      </c>
      <c r="B40" s="115">
        <v>310</v>
      </c>
      <c r="C40" s="115">
        <f t="shared" si="1"/>
        <v>13020</v>
      </c>
      <c r="D40" s="116">
        <v>45319</v>
      </c>
      <c r="E40" s="115" t="s">
        <v>64</v>
      </c>
      <c r="F40" s="123"/>
      <c r="G40" s="117">
        <v>24460</v>
      </c>
      <c r="H40" s="210">
        <v>2342</v>
      </c>
      <c r="I40" s="124">
        <v>45319</v>
      </c>
      <c r="J40" s="124"/>
    </row>
    <row r="41" spans="1:10" x14ac:dyDescent="0.25">
      <c r="A41" s="108">
        <v>22</v>
      </c>
      <c r="B41" s="109">
        <v>340</v>
      </c>
      <c r="C41" s="109">
        <f t="shared" si="1"/>
        <v>7480</v>
      </c>
      <c r="D41" s="110">
        <v>45337</v>
      </c>
      <c r="E41" s="115" t="s">
        <v>64</v>
      </c>
      <c r="F41" s="121"/>
      <c r="G41" s="111"/>
      <c r="H41" s="209"/>
      <c r="I41" s="122"/>
      <c r="J41" s="122"/>
    </row>
    <row r="42" spans="1:10" x14ac:dyDescent="0.25">
      <c r="A42" s="114">
        <v>22</v>
      </c>
      <c r="B42" s="115">
        <v>340</v>
      </c>
      <c r="C42" s="115">
        <f t="shared" si="1"/>
        <v>7480</v>
      </c>
      <c r="D42" s="110">
        <v>45337</v>
      </c>
      <c r="E42" s="115" t="s">
        <v>64</v>
      </c>
      <c r="F42" s="123"/>
      <c r="G42" s="117"/>
      <c r="H42" s="210"/>
      <c r="I42" s="124"/>
      <c r="J42" s="124"/>
    </row>
    <row r="43" spans="1:10" x14ac:dyDescent="0.25">
      <c r="A43" s="108">
        <v>65</v>
      </c>
      <c r="B43" s="109">
        <v>340</v>
      </c>
      <c r="C43" s="109">
        <f t="shared" si="1"/>
        <v>22100</v>
      </c>
      <c r="D43" s="110">
        <v>45337</v>
      </c>
      <c r="E43" s="115" t="s">
        <v>64</v>
      </c>
      <c r="F43" s="121"/>
      <c r="G43" s="111"/>
      <c r="H43" s="209"/>
      <c r="I43" s="122"/>
      <c r="J43" s="122"/>
    </row>
    <row r="44" spans="1:10" x14ac:dyDescent="0.25">
      <c r="A44" s="114">
        <v>65</v>
      </c>
      <c r="B44" s="115">
        <v>340</v>
      </c>
      <c r="C44" s="115">
        <f t="shared" si="1"/>
        <v>22100</v>
      </c>
      <c r="D44" s="116">
        <v>45339</v>
      </c>
      <c r="E44" s="115" t="s">
        <v>64</v>
      </c>
      <c r="F44" s="123"/>
      <c r="G44" s="117"/>
      <c r="H44" s="210"/>
      <c r="I44" s="124"/>
      <c r="J44" s="124"/>
    </row>
    <row r="45" spans="1:10" x14ac:dyDescent="0.25">
      <c r="A45" s="108">
        <v>65</v>
      </c>
      <c r="B45" s="115">
        <v>340</v>
      </c>
      <c r="C45" s="109">
        <f t="shared" si="1"/>
        <v>22100</v>
      </c>
      <c r="D45" s="110">
        <v>45340</v>
      </c>
      <c r="E45" s="109" t="s">
        <v>64</v>
      </c>
      <c r="F45" s="121"/>
      <c r="G45" s="111"/>
      <c r="H45" s="209"/>
      <c r="I45" s="122"/>
      <c r="J45" s="122"/>
    </row>
    <row r="46" spans="1:10" x14ac:dyDescent="0.25">
      <c r="A46" s="114">
        <v>65</v>
      </c>
      <c r="B46" s="115">
        <v>340</v>
      </c>
      <c r="C46" s="115">
        <f t="shared" si="1"/>
        <v>22100</v>
      </c>
      <c r="D46" s="110">
        <v>45340</v>
      </c>
      <c r="E46" s="109" t="s">
        <v>64</v>
      </c>
      <c r="F46" s="123"/>
      <c r="G46" s="117">
        <v>50000</v>
      </c>
      <c r="H46" s="210">
        <v>2496</v>
      </c>
      <c r="I46" s="124">
        <v>45311</v>
      </c>
      <c r="J46" s="124"/>
    </row>
    <row r="47" spans="1:10" x14ac:dyDescent="0.25">
      <c r="A47" s="108">
        <v>65</v>
      </c>
      <c r="B47" s="109">
        <v>340</v>
      </c>
      <c r="C47" s="109">
        <f t="shared" si="1"/>
        <v>22100</v>
      </c>
      <c r="D47" s="110">
        <v>45344</v>
      </c>
      <c r="E47" s="109" t="s">
        <v>64</v>
      </c>
      <c r="F47" s="121"/>
      <c r="G47" s="111">
        <v>53360</v>
      </c>
      <c r="H47" s="209">
        <v>2509</v>
      </c>
      <c r="I47" s="122">
        <v>45344</v>
      </c>
      <c r="J47" s="122"/>
    </row>
    <row r="48" spans="1:10" x14ac:dyDescent="0.25">
      <c r="A48" s="114">
        <v>65</v>
      </c>
      <c r="B48" s="115">
        <v>340</v>
      </c>
      <c r="C48" s="115">
        <f t="shared" si="1"/>
        <v>22100</v>
      </c>
      <c r="D48" s="116">
        <v>45344</v>
      </c>
      <c r="E48" s="109" t="s">
        <v>64</v>
      </c>
      <c r="F48" s="123"/>
      <c r="G48" s="117">
        <v>44200</v>
      </c>
      <c r="H48" s="210">
        <v>2549</v>
      </c>
      <c r="I48" s="124">
        <v>45351</v>
      </c>
      <c r="J48" s="124"/>
    </row>
    <row r="49" spans="1:10" x14ac:dyDescent="0.25">
      <c r="A49" s="108">
        <v>65</v>
      </c>
      <c r="B49" s="109">
        <v>130</v>
      </c>
      <c r="C49" s="109">
        <f t="shared" si="1"/>
        <v>8450</v>
      </c>
      <c r="D49" s="110">
        <v>45372</v>
      </c>
      <c r="E49" s="109" t="s">
        <v>184</v>
      </c>
      <c r="F49" s="121"/>
      <c r="G49" s="111">
        <v>16900</v>
      </c>
      <c r="H49" s="209">
        <v>2703</v>
      </c>
      <c r="I49" s="122">
        <v>45372</v>
      </c>
      <c r="J49" s="122"/>
    </row>
    <row r="50" spans="1:10" x14ac:dyDescent="0.25">
      <c r="A50" s="114">
        <v>65</v>
      </c>
      <c r="B50" s="115">
        <v>130</v>
      </c>
      <c r="C50" s="115">
        <f t="shared" si="1"/>
        <v>8450</v>
      </c>
      <c r="D50" s="116">
        <v>45372</v>
      </c>
      <c r="E50" s="115" t="s">
        <v>184</v>
      </c>
      <c r="F50" s="123"/>
      <c r="G50" s="117">
        <v>8450</v>
      </c>
      <c r="H50" s="210">
        <v>2723</v>
      </c>
      <c r="I50" s="124">
        <v>45374</v>
      </c>
      <c r="J50" s="124"/>
    </row>
    <row r="51" spans="1:10" x14ac:dyDescent="0.25">
      <c r="A51" s="108">
        <v>65</v>
      </c>
      <c r="B51" s="109">
        <v>130</v>
      </c>
      <c r="C51" s="109">
        <f t="shared" si="1"/>
        <v>8450</v>
      </c>
      <c r="D51" s="110">
        <v>45372</v>
      </c>
      <c r="E51" s="109" t="s">
        <v>184</v>
      </c>
      <c r="F51" s="121"/>
      <c r="G51" s="117">
        <v>7060</v>
      </c>
      <c r="H51" s="210">
        <v>2755</v>
      </c>
      <c r="I51" s="124">
        <v>45377</v>
      </c>
      <c r="J51" s="122"/>
    </row>
    <row r="52" spans="1:10" x14ac:dyDescent="0.25">
      <c r="A52" s="114">
        <v>22</v>
      </c>
      <c r="B52" s="115">
        <v>140</v>
      </c>
      <c r="C52" s="115">
        <f t="shared" si="1"/>
        <v>3080</v>
      </c>
      <c r="D52" s="116">
        <v>45376</v>
      </c>
      <c r="E52" s="115" t="s">
        <v>184</v>
      </c>
      <c r="F52" s="123"/>
      <c r="G52" s="117"/>
      <c r="H52" s="210"/>
      <c r="I52" s="124"/>
      <c r="J52" s="124"/>
    </row>
    <row r="53" spans="1:10" x14ac:dyDescent="0.25">
      <c r="A53" s="108">
        <v>22</v>
      </c>
      <c r="B53" s="109">
        <v>140</v>
      </c>
      <c r="C53" s="109">
        <f t="shared" si="1"/>
        <v>3080</v>
      </c>
      <c r="D53" s="110">
        <v>45376</v>
      </c>
      <c r="E53" s="109" t="s">
        <v>184</v>
      </c>
      <c r="F53" s="121"/>
      <c r="G53" s="111"/>
      <c r="H53" s="209"/>
      <c r="I53" s="122"/>
      <c r="J53" s="122"/>
    </row>
    <row r="54" spans="1:10" x14ac:dyDescent="0.25">
      <c r="A54" s="114">
        <v>1</v>
      </c>
      <c r="B54" s="115">
        <v>900</v>
      </c>
      <c r="C54" s="115">
        <f t="shared" si="1"/>
        <v>900</v>
      </c>
      <c r="D54" s="116">
        <v>45376</v>
      </c>
      <c r="E54" s="115" t="s">
        <v>119</v>
      </c>
      <c r="F54" s="123" t="s">
        <v>185</v>
      </c>
      <c r="G54" s="117"/>
      <c r="H54" s="210"/>
      <c r="I54" s="124"/>
      <c r="J54" s="124"/>
    </row>
    <row r="55" spans="1:10" x14ac:dyDescent="0.25">
      <c r="A55" s="108">
        <v>1</v>
      </c>
      <c r="B55" s="109">
        <v>850</v>
      </c>
      <c r="C55" s="109">
        <f t="shared" si="1"/>
        <v>850</v>
      </c>
      <c r="D55" s="110">
        <v>45401</v>
      </c>
      <c r="E55" s="109" t="s">
        <v>119</v>
      </c>
      <c r="F55" s="121" t="s">
        <v>200</v>
      </c>
      <c r="G55" s="111">
        <v>850</v>
      </c>
      <c r="H55" s="209">
        <v>2913</v>
      </c>
      <c r="I55" s="122">
        <v>45403</v>
      </c>
      <c r="J55" s="122"/>
    </row>
    <row r="56" spans="1:10" x14ac:dyDescent="0.25">
      <c r="A56" s="114">
        <v>1</v>
      </c>
      <c r="B56" s="115">
        <v>850</v>
      </c>
      <c r="C56" s="115">
        <f t="shared" si="1"/>
        <v>850</v>
      </c>
      <c r="D56" s="116">
        <v>45409</v>
      </c>
      <c r="E56" s="115" t="s">
        <v>119</v>
      </c>
      <c r="F56" s="123" t="s">
        <v>200</v>
      </c>
      <c r="G56" s="117">
        <v>850</v>
      </c>
      <c r="H56" s="210">
        <v>2988</v>
      </c>
      <c r="I56" s="124">
        <v>45413</v>
      </c>
      <c r="J56" s="124"/>
    </row>
    <row r="57" spans="1:10" x14ac:dyDescent="0.25">
      <c r="A57" s="108">
        <v>22</v>
      </c>
      <c r="B57" s="109">
        <v>140</v>
      </c>
      <c r="C57" s="109">
        <f t="shared" si="1"/>
        <v>3080</v>
      </c>
      <c r="D57" s="110">
        <v>45445</v>
      </c>
      <c r="E57" s="109" t="s">
        <v>119</v>
      </c>
      <c r="F57" s="121"/>
      <c r="G57" s="111"/>
      <c r="H57" s="209"/>
      <c r="I57" s="122"/>
      <c r="J57" s="122"/>
    </row>
    <row r="58" spans="1:10" x14ac:dyDescent="0.25">
      <c r="A58" s="114">
        <v>22</v>
      </c>
      <c r="B58" s="115">
        <v>140</v>
      </c>
      <c r="C58" s="115">
        <f t="shared" si="1"/>
        <v>3080</v>
      </c>
      <c r="D58" s="116">
        <v>45445</v>
      </c>
      <c r="E58" s="115" t="s">
        <v>119</v>
      </c>
      <c r="F58" s="123"/>
      <c r="G58" s="117"/>
      <c r="H58" s="210"/>
      <c r="I58" s="124"/>
      <c r="J58" s="124"/>
    </row>
    <row r="59" spans="1:10" x14ac:dyDescent="0.25">
      <c r="A59" s="108">
        <v>25</v>
      </c>
      <c r="B59" s="109">
        <v>140</v>
      </c>
      <c r="C59" s="109">
        <f t="shared" si="1"/>
        <v>3500</v>
      </c>
      <c r="D59" s="110">
        <v>45445</v>
      </c>
      <c r="E59" s="109" t="s">
        <v>119</v>
      </c>
      <c r="F59" s="121"/>
      <c r="G59" s="111"/>
      <c r="H59" s="209"/>
      <c r="I59" s="122"/>
      <c r="J59" s="122"/>
    </row>
    <row r="60" spans="1:10" x14ac:dyDescent="0.25">
      <c r="A60" s="114">
        <v>3</v>
      </c>
      <c r="B60" s="115">
        <v>500</v>
      </c>
      <c r="C60" s="115">
        <f t="shared" si="1"/>
        <v>1500</v>
      </c>
      <c r="D60" s="116">
        <v>45445</v>
      </c>
      <c r="E60" s="115" t="s">
        <v>119</v>
      </c>
      <c r="F60" s="123" t="s">
        <v>205</v>
      </c>
      <c r="G60" s="117">
        <v>11160</v>
      </c>
      <c r="H60" s="210">
        <v>3248</v>
      </c>
      <c r="I60" s="124">
        <v>45446</v>
      </c>
      <c r="J60" s="124"/>
    </row>
    <row r="61" spans="1:10" x14ac:dyDescent="0.25">
      <c r="A61" s="108">
        <v>62</v>
      </c>
      <c r="B61" s="109">
        <v>340</v>
      </c>
      <c r="C61" s="109">
        <f t="shared" si="1"/>
        <v>21080</v>
      </c>
      <c r="D61" s="110">
        <v>45477</v>
      </c>
      <c r="E61" s="109" t="s">
        <v>64</v>
      </c>
      <c r="F61" s="121"/>
      <c r="G61" s="111"/>
      <c r="H61" s="209"/>
      <c r="I61" s="122"/>
      <c r="J61" s="122"/>
    </row>
    <row r="62" spans="1:10" x14ac:dyDescent="0.25">
      <c r="A62" s="114">
        <v>65</v>
      </c>
      <c r="B62" s="115">
        <v>340</v>
      </c>
      <c r="C62" s="115">
        <f t="shared" si="1"/>
        <v>22100</v>
      </c>
      <c r="D62" s="116">
        <v>45477</v>
      </c>
      <c r="E62" s="115" t="s">
        <v>64</v>
      </c>
      <c r="F62" s="123"/>
      <c r="G62" s="117"/>
      <c r="H62" s="210"/>
      <c r="I62" s="124"/>
      <c r="J62" s="124"/>
    </row>
    <row r="63" spans="1:10" x14ac:dyDescent="0.25">
      <c r="A63" s="108">
        <v>65</v>
      </c>
      <c r="B63" s="109">
        <v>340</v>
      </c>
      <c r="C63" s="109">
        <f t="shared" si="1"/>
        <v>22100</v>
      </c>
      <c r="D63" s="110">
        <v>45477</v>
      </c>
      <c r="E63" s="109" t="s">
        <v>64</v>
      </c>
      <c r="F63" s="121"/>
      <c r="G63" s="111"/>
      <c r="H63" s="209"/>
      <c r="I63" s="122"/>
      <c r="J63" s="122"/>
    </row>
    <row r="64" spans="1:10" x14ac:dyDescent="0.25">
      <c r="A64" s="114">
        <v>22</v>
      </c>
      <c r="B64" s="115">
        <v>340</v>
      </c>
      <c r="C64" s="115">
        <f t="shared" si="1"/>
        <v>7480</v>
      </c>
      <c r="D64" s="116">
        <v>45478</v>
      </c>
      <c r="E64" s="115" t="s">
        <v>64</v>
      </c>
      <c r="F64" s="123"/>
      <c r="G64" s="117">
        <v>22760</v>
      </c>
      <c r="H64" s="210">
        <v>3477</v>
      </c>
      <c r="I64" s="124">
        <v>45479</v>
      </c>
      <c r="J64" s="124"/>
    </row>
    <row r="65" spans="1:10" x14ac:dyDescent="0.25">
      <c r="A65" s="108">
        <v>62</v>
      </c>
      <c r="B65" s="109">
        <v>140</v>
      </c>
      <c r="C65" s="109">
        <f t="shared" si="1"/>
        <v>8680</v>
      </c>
      <c r="D65" s="110">
        <v>45480</v>
      </c>
      <c r="E65" s="109" t="s">
        <v>119</v>
      </c>
      <c r="F65" s="121"/>
      <c r="G65" s="111"/>
      <c r="H65" s="209"/>
      <c r="I65" s="122"/>
      <c r="J65" s="122"/>
    </row>
    <row r="66" spans="1:10" x14ac:dyDescent="0.25">
      <c r="A66" s="114">
        <v>62</v>
      </c>
      <c r="B66" s="115">
        <v>140</v>
      </c>
      <c r="C66" s="115">
        <f t="shared" si="1"/>
        <v>8680</v>
      </c>
      <c r="D66" s="116">
        <v>45481</v>
      </c>
      <c r="E66" s="115" t="s">
        <v>119</v>
      </c>
      <c r="F66" s="123"/>
      <c r="G66" s="117"/>
      <c r="H66" s="210"/>
      <c r="I66" s="124"/>
      <c r="J66" s="124"/>
    </row>
    <row r="67" spans="1:10" x14ac:dyDescent="0.25">
      <c r="A67" s="108">
        <v>62</v>
      </c>
      <c r="B67" s="109">
        <v>140</v>
      </c>
      <c r="C67" s="109">
        <f t="shared" si="1"/>
        <v>8680</v>
      </c>
      <c r="D67" s="110">
        <v>45482</v>
      </c>
      <c r="E67" s="109" t="s">
        <v>119</v>
      </c>
      <c r="F67" s="121"/>
      <c r="G67" s="111">
        <v>76040</v>
      </c>
      <c r="H67" s="209">
        <v>3517</v>
      </c>
      <c r="I67" s="122">
        <v>45482</v>
      </c>
      <c r="J67" s="122"/>
    </row>
    <row r="68" spans="1:10" x14ac:dyDescent="0.25">
      <c r="A68" s="114">
        <v>22</v>
      </c>
      <c r="B68" s="115">
        <v>340</v>
      </c>
      <c r="C68" s="115">
        <f t="shared" si="1"/>
        <v>7480</v>
      </c>
      <c r="D68" s="116">
        <v>45501</v>
      </c>
      <c r="E68" s="115" t="s">
        <v>64</v>
      </c>
      <c r="F68" s="123"/>
      <c r="G68" s="117"/>
      <c r="H68" s="210"/>
      <c r="I68" s="124"/>
      <c r="J68" s="124"/>
    </row>
    <row r="69" spans="1:10" x14ac:dyDescent="0.25">
      <c r="A69" s="108">
        <v>22</v>
      </c>
      <c r="B69" s="109">
        <v>340</v>
      </c>
      <c r="C69" s="109">
        <f t="shared" si="1"/>
        <v>7480</v>
      </c>
      <c r="D69" s="110">
        <v>45501</v>
      </c>
      <c r="E69" s="109" t="s">
        <v>64</v>
      </c>
      <c r="F69" s="121"/>
      <c r="G69" s="111"/>
      <c r="H69" s="209"/>
      <c r="I69" s="122"/>
      <c r="J69" s="122"/>
    </row>
    <row r="70" spans="1:10" x14ac:dyDescent="0.25">
      <c r="A70" s="114">
        <v>22</v>
      </c>
      <c r="B70" s="115">
        <v>340</v>
      </c>
      <c r="C70" s="115">
        <f t="shared" si="1"/>
        <v>7480</v>
      </c>
      <c r="D70" s="116">
        <v>45501</v>
      </c>
      <c r="E70" s="115" t="s">
        <v>64</v>
      </c>
      <c r="F70" s="123"/>
      <c r="G70" s="117"/>
      <c r="H70" s="210"/>
      <c r="I70" s="124"/>
      <c r="J70" s="124"/>
    </row>
    <row r="71" spans="1:10" x14ac:dyDescent="0.25">
      <c r="A71" s="108">
        <v>22</v>
      </c>
      <c r="B71" s="109">
        <v>340</v>
      </c>
      <c r="C71" s="109">
        <f t="shared" si="1"/>
        <v>7480</v>
      </c>
      <c r="D71" s="110">
        <v>45502</v>
      </c>
      <c r="E71" s="109" t="s">
        <v>64</v>
      </c>
      <c r="F71" s="121"/>
      <c r="G71" s="111"/>
      <c r="H71" s="209"/>
      <c r="I71" s="122"/>
      <c r="J71" s="122"/>
    </row>
    <row r="72" spans="1:10" x14ac:dyDescent="0.25">
      <c r="A72" s="114">
        <v>65</v>
      </c>
      <c r="B72" s="115">
        <v>140</v>
      </c>
      <c r="C72" s="115">
        <f t="shared" si="1"/>
        <v>9100</v>
      </c>
      <c r="D72" s="116">
        <v>45503</v>
      </c>
      <c r="E72" s="115" t="s">
        <v>119</v>
      </c>
      <c r="F72" s="123"/>
      <c r="G72" s="117">
        <v>39020</v>
      </c>
      <c r="H72" s="210">
        <v>3732</v>
      </c>
      <c r="I72" s="124">
        <v>45507</v>
      </c>
      <c r="J72" s="124"/>
    </row>
    <row r="73" spans="1:10" x14ac:dyDescent="0.25">
      <c r="A73" s="108">
        <v>1</v>
      </c>
      <c r="B73" s="109">
        <v>1000</v>
      </c>
      <c r="C73" s="109">
        <f t="shared" si="1"/>
        <v>1000</v>
      </c>
      <c r="D73" s="110">
        <v>45578</v>
      </c>
      <c r="E73" s="109" t="s">
        <v>119</v>
      </c>
      <c r="F73" s="121" t="s">
        <v>219</v>
      </c>
      <c r="G73" s="111">
        <v>1000</v>
      </c>
      <c r="H73" s="209">
        <v>4346</v>
      </c>
      <c r="I73" s="122">
        <v>45579</v>
      </c>
      <c r="J73" s="122"/>
    </row>
    <row r="74" spans="1:10" x14ac:dyDescent="0.25">
      <c r="A74" s="114"/>
      <c r="B74" s="115"/>
      <c r="C74" s="115">
        <f t="shared" si="1"/>
        <v>0</v>
      </c>
      <c r="D74" s="116"/>
      <c r="E74" s="115"/>
      <c r="F74" s="123"/>
      <c r="G74" s="117"/>
      <c r="H74" s="210"/>
      <c r="I74" s="124"/>
      <c r="J74" s="124"/>
    </row>
    <row r="75" spans="1:10" x14ac:dyDescent="0.25">
      <c r="A75" s="108"/>
      <c r="B75" s="109"/>
      <c r="C75" s="109">
        <f t="shared" si="1"/>
        <v>0</v>
      </c>
      <c r="D75" s="110"/>
      <c r="E75" s="109"/>
      <c r="F75" s="121"/>
      <c r="G75" s="111"/>
      <c r="H75" s="209"/>
      <c r="I75" s="122"/>
      <c r="J75" s="122"/>
    </row>
    <row r="76" spans="1:10" x14ac:dyDescent="0.25">
      <c r="A76" s="114"/>
      <c r="B76" s="115"/>
      <c r="C76" s="115">
        <f t="shared" si="1"/>
        <v>0</v>
      </c>
      <c r="D76" s="116"/>
      <c r="E76" s="115"/>
      <c r="F76" s="123"/>
      <c r="G76" s="117"/>
      <c r="H76" s="210"/>
      <c r="I76" s="124"/>
      <c r="J76" s="124"/>
    </row>
    <row r="77" spans="1:10" x14ac:dyDescent="0.25">
      <c r="A77" s="108"/>
      <c r="B77" s="109"/>
      <c r="C77" s="109">
        <f t="shared" si="1"/>
        <v>0</v>
      </c>
      <c r="D77" s="110"/>
      <c r="E77" s="109"/>
      <c r="F77" s="121"/>
      <c r="G77" s="111"/>
      <c r="H77" s="209"/>
      <c r="I77" s="122"/>
      <c r="J77" s="122"/>
    </row>
    <row r="78" spans="1:10" x14ac:dyDescent="0.25">
      <c r="A78" s="114"/>
      <c r="B78" s="115"/>
      <c r="C78" s="115">
        <f t="shared" si="1"/>
        <v>0</v>
      </c>
      <c r="D78" s="116"/>
      <c r="E78" s="115"/>
      <c r="F78" s="123"/>
      <c r="G78" s="117"/>
      <c r="H78" s="210"/>
      <c r="I78" s="124"/>
      <c r="J78" s="124"/>
    </row>
    <row r="79" spans="1:10" x14ac:dyDescent="0.25">
      <c r="A79" s="108"/>
      <c r="B79" s="109"/>
      <c r="C79" s="109">
        <f t="shared" si="1"/>
        <v>0</v>
      </c>
      <c r="D79" s="110"/>
      <c r="E79" s="109"/>
      <c r="F79" s="121"/>
      <c r="G79" s="111"/>
      <c r="H79" s="209"/>
      <c r="I79" s="122"/>
      <c r="J79" s="122"/>
    </row>
    <row r="80" spans="1:10" x14ac:dyDescent="0.25">
      <c r="A80" s="114"/>
      <c r="B80" s="115"/>
      <c r="C80" s="115">
        <f t="shared" si="1"/>
        <v>0</v>
      </c>
      <c r="D80" s="116"/>
      <c r="E80" s="115"/>
      <c r="F80" s="123"/>
      <c r="G80" s="117"/>
      <c r="H80" s="210"/>
      <c r="I80" s="124"/>
      <c r="J80" s="124"/>
    </row>
    <row r="81" spans="1:10" x14ac:dyDescent="0.25">
      <c r="A81" s="108"/>
      <c r="B81" s="109"/>
      <c r="C81" s="109">
        <f t="shared" si="1"/>
        <v>0</v>
      </c>
      <c r="D81" s="110"/>
      <c r="E81" s="109"/>
      <c r="F81" s="121"/>
      <c r="G81" s="111"/>
      <c r="H81" s="209"/>
      <c r="I81" s="122"/>
      <c r="J81" s="122"/>
    </row>
    <row r="82" spans="1:10" x14ac:dyDescent="0.25">
      <c r="A82" s="114"/>
      <c r="B82" s="115"/>
      <c r="C82" s="115">
        <f t="shared" si="1"/>
        <v>0</v>
      </c>
      <c r="D82" s="116"/>
      <c r="E82" s="115"/>
      <c r="F82" s="123"/>
      <c r="G82" s="117"/>
      <c r="H82" s="210"/>
      <c r="I82" s="124"/>
      <c r="J82" s="124"/>
    </row>
    <row r="83" spans="1:10" x14ac:dyDescent="0.25">
      <c r="A83" s="108"/>
      <c r="B83" s="109"/>
      <c r="C83" s="109">
        <f t="shared" si="1"/>
        <v>0</v>
      </c>
      <c r="D83" s="110"/>
      <c r="E83" s="109"/>
      <c r="F83" s="121"/>
      <c r="G83" s="111"/>
      <c r="H83" s="209"/>
      <c r="I83" s="122"/>
      <c r="J83" s="122"/>
    </row>
    <row r="84" spans="1:10" x14ac:dyDescent="0.25">
      <c r="A84" s="114"/>
      <c r="B84" s="115"/>
      <c r="C84" s="115">
        <f t="shared" si="1"/>
        <v>0</v>
      </c>
      <c r="D84" s="116"/>
      <c r="E84" s="115"/>
      <c r="F84" s="123"/>
      <c r="G84" s="117"/>
      <c r="H84" s="210"/>
      <c r="I84" s="124"/>
      <c r="J84" s="124"/>
    </row>
    <row r="85" spans="1:10" x14ac:dyDescent="0.25">
      <c r="A85" s="108"/>
      <c r="B85" s="109"/>
      <c r="C85" s="109">
        <f t="shared" si="1"/>
        <v>0</v>
      </c>
      <c r="D85" s="110"/>
      <c r="E85" s="109"/>
      <c r="F85" s="121"/>
      <c r="G85" s="111"/>
      <c r="H85" s="209"/>
      <c r="I85" s="122"/>
      <c r="J85" s="122"/>
    </row>
    <row r="86" spans="1:10" x14ac:dyDescent="0.25">
      <c r="A86" s="114"/>
      <c r="B86" s="115"/>
      <c r="C86" s="115">
        <f t="shared" si="1"/>
        <v>0</v>
      </c>
      <c r="D86" s="116"/>
      <c r="E86" s="115"/>
      <c r="F86" s="123"/>
      <c r="G86" s="117"/>
      <c r="H86" s="210"/>
      <c r="I86" s="124"/>
      <c r="J86" s="124"/>
    </row>
    <row r="87" spans="1:10" x14ac:dyDescent="0.25">
      <c r="A87" s="108"/>
      <c r="B87" s="109"/>
      <c r="C87" s="109">
        <f t="shared" ref="C87:C101" si="2">A87*B87</f>
        <v>0</v>
      </c>
      <c r="D87" s="110"/>
      <c r="E87" s="109"/>
      <c r="F87" s="121"/>
      <c r="G87" s="111"/>
      <c r="H87" s="209"/>
      <c r="I87" s="122"/>
      <c r="J87" s="122"/>
    </row>
    <row r="88" spans="1:10" x14ac:dyDescent="0.25">
      <c r="A88" s="114"/>
      <c r="B88" s="115"/>
      <c r="C88" s="115">
        <f t="shared" si="2"/>
        <v>0</v>
      </c>
      <c r="D88" s="116"/>
      <c r="E88" s="115"/>
      <c r="F88" s="123"/>
      <c r="G88" s="117"/>
      <c r="H88" s="210"/>
      <c r="I88" s="124"/>
      <c r="J88" s="124"/>
    </row>
    <row r="89" spans="1:10" x14ac:dyDescent="0.25">
      <c r="A89" s="108"/>
      <c r="B89" s="109"/>
      <c r="C89" s="109">
        <f t="shared" si="2"/>
        <v>0</v>
      </c>
      <c r="D89" s="110"/>
      <c r="E89" s="109"/>
      <c r="F89" s="121"/>
      <c r="G89" s="111"/>
      <c r="H89" s="209"/>
      <c r="I89" s="122"/>
      <c r="J89" s="122"/>
    </row>
    <row r="90" spans="1:10" x14ac:dyDescent="0.25">
      <c r="A90" s="114"/>
      <c r="B90" s="115"/>
      <c r="C90" s="115">
        <f t="shared" si="2"/>
        <v>0</v>
      </c>
      <c r="D90" s="116"/>
      <c r="E90" s="115"/>
      <c r="F90" s="123"/>
      <c r="G90" s="117"/>
      <c r="H90" s="210"/>
      <c r="I90" s="124"/>
      <c r="J90" s="124"/>
    </row>
    <row r="91" spans="1:10" x14ac:dyDescent="0.25">
      <c r="A91" s="108"/>
      <c r="B91" s="109"/>
      <c r="C91" s="109">
        <f t="shared" si="2"/>
        <v>0</v>
      </c>
      <c r="D91" s="110"/>
      <c r="E91" s="109"/>
      <c r="F91" s="121"/>
      <c r="G91" s="111"/>
      <c r="H91" s="209"/>
      <c r="I91" s="122"/>
      <c r="J91" s="122"/>
    </row>
    <row r="92" spans="1:10" x14ac:dyDescent="0.25">
      <c r="A92" s="114"/>
      <c r="B92" s="115"/>
      <c r="C92" s="115">
        <f t="shared" si="2"/>
        <v>0</v>
      </c>
      <c r="D92" s="116"/>
      <c r="E92" s="115"/>
      <c r="F92" s="123"/>
      <c r="G92" s="117"/>
      <c r="H92" s="210"/>
      <c r="I92" s="124"/>
      <c r="J92" s="124"/>
    </row>
    <row r="93" spans="1:10" x14ac:dyDescent="0.25">
      <c r="A93" s="108"/>
      <c r="B93" s="109"/>
      <c r="C93" s="109">
        <f t="shared" si="2"/>
        <v>0</v>
      </c>
      <c r="D93" s="110"/>
      <c r="E93" s="109"/>
      <c r="F93" s="121"/>
      <c r="G93" s="111"/>
      <c r="H93" s="209"/>
      <c r="I93" s="122"/>
      <c r="J93" s="122"/>
    </row>
    <row r="94" spans="1:10" x14ac:dyDescent="0.25">
      <c r="A94" s="114"/>
      <c r="B94" s="115"/>
      <c r="C94" s="115">
        <f t="shared" si="2"/>
        <v>0</v>
      </c>
      <c r="D94" s="116"/>
      <c r="E94" s="115"/>
      <c r="F94" s="123"/>
      <c r="G94" s="117"/>
      <c r="H94" s="210"/>
      <c r="I94" s="124"/>
      <c r="J94" s="124"/>
    </row>
    <row r="95" spans="1:10" x14ac:dyDescent="0.25">
      <c r="A95" s="108"/>
      <c r="B95" s="109"/>
      <c r="C95" s="109">
        <f t="shared" si="2"/>
        <v>0</v>
      </c>
      <c r="D95" s="110"/>
      <c r="E95" s="109"/>
      <c r="F95" s="121"/>
      <c r="G95" s="111"/>
      <c r="H95" s="209"/>
      <c r="I95" s="122"/>
      <c r="J95" s="122"/>
    </row>
    <row r="96" spans="1:10" x14ac:dyDescent="0.25">
      <c r="A96" s="114"/>
      <c r="B96" s="115"/>
      <c r="C96" s="115">
        <f t="shared" si="2"/>
        <v>0</v>
      </c>
      <c r="D96" s="116"/>
      <c r="E96" s="115"/>
      <c r="F96" s="123"/>
      <c r="G96" s="117"/>
      <c r="H96" s="210"/>
      <c r="I96" s="124"/>
      <c r="J96" s="124"/>
    </row>
    <row r="97" spans="1:10" x14ac:dyDescent="0.25">
      <c r="A97" s="108"/>
      <c r="B97" s="109"/>
      <c r="C97" s="109">
        <f t="shared" si="2"/>
        <v>0</v>
      </c>
      <c r="D97" s="110"/>
      <c r="E97" s="109"/>
      <c r="F97" s="121"/>
      <c r="G97" s="111"/>
      <c r="H97" s="209"/>
      <c r="I97" s="122"/>
      <c r="J97" s="122"/>
    </row>
    <row r="98" spans="1:10" x14ac:dyDescent="0.25">
      <c r="A98" s="114"/>
      <c r="B98" s="115"/>
      <c r="C98" s="115">
        <f t="shared" si="2"/>
        <v>0</v>
      </c>
      <c r="D98" s="116"/>
      <c r="E98" s="115"/>
      <c r="F98" s="123"/>
      <c r="G98" s="117"/>
      <c r="H98" s="210"/>
      <c r="I98" s="124"/>
      <c r="J98" s="124"/>
    </row>
    <row r="99" spans="1:10" x14ac:dyDescent="0.25">
      <c r="A99" s="108"/>
      <c r="B99" s="109"/>
      <c r="C99" s="109">
        <f t="shared" si="2"/>
        <v>0</v>
      </c>
      <c r="D99" s="110"/>
      <c r="E99" s="109"/>
      <c r="F99" s="121"/>
      <c r="G99" s="111"/>
      <c r="H99" s="209"/>
      <c r="I99" s="122"/>
      <c r="J99" s="122"/>
    </row>
    <row r="100" spans="1:10" x14ac:dyDescent="0.25">
      <c r="A100" s="114"/>
      <c r="B100" s="115"/>
      <c r="C100" s="115">
        <f t="shared" si="2"/>
        <v>0</v>
      </c>
      <c r="D100" s="116"/>
      <c r="E100" s="115"/>
      <c r="F100" s="123"/>
      <c r="G100" s="117"/>
      <c r="H100" s="210"/>
      <c r="I100" s="124"/>
      <c r="J100" s="124"/>
    </row>
    <row r="101" spans="1:10" x14ac:dyDescent="0.25">
      <c r="A101" s="108"/>
      <c r="B101" s="109"/>
      <c r="C101" s="125">
        <f t="shared" si="2"/>
        <v>0</v>
      </c>
      <c r="D101" s="110"/>
      <c r="E101" s="109"/>
      <c r="F101" s="121"/>
      <c r="G101" s="126"/>
      <c r="H101" s="209"/>
      <c r="I101" s="122"/>
      <c r="J101" s="122"/>
    </row>
  </sheetData>
  <autoFilter ref="A4:J101"/>
  <mergeCells count="2">
    <mergeCell ref="A1:B3"/>
    <mergeCell ref="G1:I3"/>
  </mergeCells>
  <printOptions horizontalCentered="1" verticalCentered="1"/>
  <pageMargins left="0.25" right="0.25" top="0.75" bottom="0.75" header="0.3" footer="0.3"/>
  <pageSetup paperSize="9" scale="63" orientation="landscape"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showGridLines="0" rightToLeft="1" topLeftCell="C1" zoomScale="70" zoomScaleNormal="70" workbookViewId="0">
      <pane ySplit="4" topLeftCell="A23" activePane="bottomLeft" state="frozen"/>
      <selection pane="bottomLeft" activeCell="J24" sqref="J24"/>
    </sheetView>
  </sheetViews>
  <sheetFormatPr defaultRowHeight="21" x14ac:dyDescent="0.25"/>
  <cols>
    <col min="1" max="1" width="17.42578125" style="380" customWidth="1"/>
    <col min="2" max="2" width="22" style="33" customWidth="1"/>
    <col min="3" max="3" width="26.28515625" style="34" customWidth="1"/>
    <col min="4" max="4" width="32.140625" style="372" bestFit="1" customWidth="1"/>
    <col min="5" max="5" width="40.5703125" style="34" bestFit="1" customWidth="1"/>
    <col min="6" max="6" width="20.85546875" style="211" customWidth="1"/>
    <col min="7" max="7" width="42.85546875" style="34" customWidth="1"/>
    <col min="8" max="8" width="22.42578125" style="34" bestFit="1" customWidth="1"/>
    <col min="9" max="9" width="19.7109375" style="211" customWidth="1"/>
    <col min="10" max="10" width="22" style="35" bestFit="1" customWidth="1"/>
    <col min="11" max="11" width="20.85546875" style="35" customWidth="1"/>
  </cols>
  <sheetData>
    <row r="1" spans="1:11" ht="30.75" customHeight="1" x14ac:dyDescent="0.25">
      <c r="A1" s="531"/>
      <c r="B1" s="532"/>
      <c r="E1" s="381" t="s">
        <v>106</v>
      </c>
      <c r="F1" s="105">
        <f>SUM(B5:B12)</f>
        <v>2343000</v>
      </c>
      <c r="G1" s="386"/>
      <c r="H1" s="537" t="s">
        <v>235</v>
      </c>
      <c r="I1" s="537"/>
      <c r="J1" s="537"/>
      <c r="K1" s="387"/>
    </row>
    <row r="2" spans="1:11" ht="30.75" customHeight="1" x14ac:dyDescent="0.25">
      <c r="A2" s="533"/>
      <c r="B2" s="534"/>
      <c r="E2" s="382" t="s">
        <v>107</v>
      </c>
      <c r="F2" s="131">
        <f>SUM(H5:H149917)</f>
        <v>2343000</v>
      </c>
      <c r="G2" s="386"/>
      <c r="H2" s="537"/>
      <c r="I2" s="537"/>
      <c r="J2" s="537"/>
      <c r="K2" s="387"/>
    </row>
    <row r="3" spans="1:11" ht="30.75" customHeight="1" thickBot="1" x14ac:dyDescent="0.3">
      <c r="A3" s="535"/>
      <c r="B3" s="536"/>
      <c r="E3" s="383" t="s">
        <v>108</v>
      </c>
      <c r="F3" s="132">
        <f>F1-F2</f>
        <v>0</v>
      </c>
      <c r="G3" s="386"/>
      <c r="H3" s="538"/>
      <c r="I3" s="538"/>
      <c r="J3" s="538"/>
      <c r="K3" s="387"/>
    </row>
    <row r="4" spans="1:11" ht="47.25" customHeight="1" x14ac:dyDescent="0.25">
      <c r="A4" s="377" t="s">
        <v>227</v>
      </c>
      <c r="B4" s="101" t="s">
        <v>228</v>
      </c>
      <c r="C4" s="102" t="s">
        <v>229</v>
      </c>
      <c r="D4" s="373" t="s">
        <v>230</v>
      </c>
      <c r="E4" s="369" t="s">
        <v>231</v>
      </c>
      <c r="F4" s="208" t="s">
        <v>232</v>
      </c>
      <c r="G4" s="102" t="s">
        <v>26</v>
      </c>
      <c r="H4" s="103" t="s">
        <v>100</v>
      </c>
      <c r="I4" s="208" t="s">
        <v>101</v>
      </c>
      <c r="J4" s="105" t="s">
        <v>102</v>
      </c>
      <c r="K4" s="105" t="s">
        <v>129</v>
      </c>
    </row>
    <row r="5" spans="1:11" ht="35.25" customHeight="1" x14ac:dyDescent="0.25">
      <c r="A5" s="376"/>
      <c r="B5" s="109">
        <v>2343000</v>
      </c>
      <c r="C5" s="109"/>
      <c r="D5" s="374">
        <f>B5</f>
        <v>2343000</v>
      </c>
      <c r="E5" s="370" t="s">
        <v>248</v>
      </c>
      <c r="F5" s="384"/>
      <c r="G5" s="121"/>
      <c r="H5" s="111"/>
      <c r="I5" s="209"/>
      <c r="J5" s="122"/>
      <c r="K5" s="122"/>
    </row>
    <row r="6" spans="1:11" ht="43.5" customHeight="1" x14ac:dyDescent="0.25">
      <c r="A6" s="378"/>
      <c r="B6" s="115"/>
      <c r="C6" s="115">
        <v>255000</v>
      </c>
      <c r="D6" s="375">
        <f>D5+B6-C6</f>
        <v>2088000</v>
      </c>
      <c r="E6" s="371" t="s">
        <v>251</v>
      </c>
      <c r="F6" s="385"/>
      <c r="G6" s="123" t="s">
        <v>249</v>
      </c>
      <c r="H6" s="117">
        <v>20000</v>
      </c>
      <c r="I6" s="210"/>
      <c r="J6" s="124">
        <v>44632</v>
      </c>
      <c r="K6" s="124"/>
    </row>
    <row r="7" spans="1:11" ht="35.25" customHeight="1" x14ac:dyDescent="0.25">
      <c r="A7" s="376"/>
      <c r="B7" s="109"/>
      <c r="C7" s="109"/>
      <c r="D7" s="374">
        <f t="shared" ref="D7:D12" si="0">D6+C7-B7</f>
        <v>2088000</v>
      </c>
      <c r="E7" s="370"/>
      <c r="F7" s="384"/>
      <c r="G7" s="121" t="s">
        <v>249</v>
      </c>
      <c r="H7" s="111">
        <v>20000</v>
      </c>
      <c r="I7" s="209"/>
      <c r="J7" s="122">
        <v>44917</v>
      </c>
      <c r="K7" s="122"/>
    </row>
    <row r="8" spans="1:11" ht="43.5" customHeight="1" x14ac:dyDescent="0.25">
      <c r="A8" s="378"/>
      <c r="B8" s="115"/>
      <c r="C8" s="115"/>
      <c r="D8" s="375">
        <f t="shared" si="0"/>
        <v>2088000</v>
      </c>
      <c r="E8" s="371"/>
      <c r="F8" s="385"/>
      <c r="G8" s="123" t="s">
        <v>250</v>
      </c>
      <c r="H8" s="117">
        <v>75000</v>
      </c>
      <c r="I8" s="210"/>
      <c r="J8" s="124">
        <v>44955</v>
      </c>
      <c r="K8" s="124"/>
    </row>
    <row r="9" spans="1:11" ht="35.25" customHeight="1" x14ac:dyDescent="0.25">
      <c r="A9" s="376"/>
      <c r="B9" s="109"/>
      <c r="C9" s="109"/>
      <c r="D9" s="374">
        <f t="shared" si="0"/>
        <v>2088000</v>
      </c>
      <c r="E9" s="370"/>
      <c r="F9" s="384"/>
      <c r="G9" s="121" t="s">
        <v>249</v>
      </c>
      <c r="H9" s="111">
        <v>30000</v>
      </c>
      <c r="I9" s="209"/>
      <c r="J9" s="122">
        <v>44965</v>
      </c>
      <c r="K9" s="122"/>
    </row>
    <row r="10" spans="1:11" ht="43.5" customHeight="1" x14ac:dyDescent="0.25">
      <c r="A10" s="378"/>
      <c r="B10" s="115"/>
      <c r="C10" s="115"/>
      <c r="D10" s="375">
        <f t="shared" si="0"/>
        <v>2088000</v>
      </c>
      <c r="E10" s="371"/>
      <c r="F10" s="385"/>
      <c r="G10" s="123" t="s">
        <v>249</v>
      </c>
      <c r="H10" s="117">
        <v>20000</v>
      </c>
      <c r="I10" s="210"/>
      <c r="J10" s="124">
        <v>45047</v>
      </c>
      <c r="K10" s="124"/>
    </row>
    <row r="11" spans="1:11" ht="35.25" customHeight="1" x14ac:dyDescent="0.25">
      <c r="A11" s="376"/>
      <c r="B11" s="109"/>
      <c r="C11" s="109"/>
      <c r="D11" s="374">
        <f t="shared" si="0"/>
        <v>2088000</v>
      </c>
      <c r="E11" s="370"/>
      <c r="F11" s="384"/>
      <c r="G11" s="121" t="s">
        <v>250</v>
      </c>
      <c r="H11" s="111">
        <v>70000</v>
      </c>
      <c r="I11" s="209"/>
      <c r="J11" s="122">
        <v>45165</v>
      </c>
      <c r="K11" s="122"/>
    </row>
    <row r="12" spans="1:11" ht="43.5" customHeight="1" x14ac:dyDescent="0.25">
      <c r="A12" s="378"/>
      <c r="B12" s="115"/>
      <c r="C12" s="115"/>
      <c r="D12" s="375">
        <f t="shared" si="0"/>
        <v>2088000</v>
      </c>
      <c r="E12" s="371"/>
      <c r="F12" s="385"/>
      <c r="G12" s="123" t="s">
        <v>249</v>
      </c>
      <c r="H12" s="117">
        <v>20000</v>
      </c>
      <c r="I12" s="210"/>
      <c r="J12" s="124">
        <v>45169</v>
      </c>
      <c r="K12" s="124"/>
    </row>
    <row r="13" spans="1:11" ht="42.75" customHeight="1" x14ac:dyDescent="0.25">
      <c r="A13" s="376"/>
      <c r="B13" s="109"/>
      <c r="C13" s="109"/>
      <c r="D13" s="374"/>
      <c r="E13" s="370"/>
      <c r="F13" s="384"/>
      <c r="G13" s="406" t="s">
        <v>255</v>
      </c>
      <c r="H13" s="111">
        <v>938905</v>
      </c>
      <c r="I13" s="209"/>
      <c r="J13" s="122">
        <v>45686</v>
      </c>
      <c r="K13" s="122"/>
    </row>
    <row r="14" spans="1:11" ht="43.5" customHeight="1" x14ac:dyDescent="0.25">
      <c r="A14" s="378"/>
      <c r="B14" s="115"/>
      <c r="C14" s="115"/>
      <c r="D14" s="375"/>
      <c r="E14" s="371"/>
      <c r="F14" s="385"/>
      <c r="G14" s="123"/>
      <c r="H14" s="117">
        <v>149095</v>
      </c>
      <c r="I14" s="210">
        <v>5140</v>
      </c>
      <c r="J14" s="124">
        <v>45686</v>
      </c>
      <c r="K14" s="124"/>
    </row>
    <row r="15" spans="1:11" ht="35.25" customHeight="1" x14ac:dyDescent="0.25">
      <c r="A15" s="376"/>
      <c r="B15" s="109"/>
      <c r="C15" s="109"/>
      <c r="D15" s="374"/>
      <c r="E15" s="370"/>
      <c r="F15" s="384"/>
      <c r="G15" s="121"/>
      <c r="H15" s="111">
        <v>100000</v>
      </c>
      <c r="I15" s="209">
        <v>5174</v>
      </c>
      <c r="J15" s="122">
        <v>45692</v>
      </c>
      <c r="K15" s="122"/>
    </row>
    <row r="16" spans="1:11" ht="43.5" customHeight="1" x14ac:dyDescent="0.25">
      <c r="A16" s="378"/>
      <c r="B16" s="115"/>
      <c r="C16" s="115"/>
      <c r="D16" s="375"/>
      <c r="E16" s="371"/>
      <c r="F16" s="385"/>
      <c r="G16" s="123"/>
      <c r="H16" s="117">
        <v>20000</v>
      </c>
      <c r="I16" s="210">
        <v>5192</v>
      </c>
      <c r="J16" s="124">
        <v>45694</v>
      </c>
      <c r="K16" s="124"/>
    </row>
    <row r="17" spans="1:11" ht="35.25" customHeight="1" x14ac:dyDescent="0.25">
      <c r="A17" s="376"/>
      <c r="B17" s="109"/>
      <c r="C17" s="109"/>
      <c r="D17" s="374"/>
      <c r="E17" s="370"/>
      <c r="F17" s="384"/>
      <c r="G17" s="121"/>
      <c r="H17" s="111">
        <v>300000</v>
      </c>
      <c r="I17" s="209">
        <v>5221</v>
      </c>
      <c r="J17" s="122">
        <v>45699</v>
      </c>
      <c r="K17" s="122"/>
    </row>
    <row r="18" spans="1:11" ht="43.5" customHeight="1" x14ac:dyDescent="0.25">
      <c r="A18" s="378"/>
      <c r="B18" s="115"/>
      <c r="C18" s="115"/>
      <c r="D18" s="375"/>
      <c r="E18" s="371"/>
      <c r="F18" s="385"/>
      <c r="G18" s="123"/>
      <c r="H18" s="117">
        <v>10000</v>
      </c>
      <c r="I18" s="210">
        <v>5241</v>
      </c>
      <c r="J18" s="124">
        <v>45701</v>
      </c>
      <c r="K18" s="124"/>
    </row>
    <row r="19" spans="1:11" ht="35.25" customHeight="1" x14ac:dyDescent="0.25">
      <c r="A19" s="376"/>
      <c r="B19" s="109"/>
      <c r="C19" s="109"/>
      <c r="D19" s="374"/>
      <c r="E19" s="370"/>
      <c r="F19" s="384"/>
      <c r="G19" s="121"/>
      <c r="H19" s="111">
        <v>100000</v>
      </c>
      <c r="I19" s="209">
        <v>5302</v>
      </c>
      <c r="J19" s="122">
        <v>45713</v>
      </c>
      <c r="K19" s="122"/>
    </row>
    <row r="20" spans="1:11" ht="43.5" customHeight="1" x14ac:dyDescent="0.25">
      <c r="A20" s="378"/>
      <c r="B20" s="115"/>
      <c r="C20" s="115"/>
      <c r="D20" s="375"/>
      <c r="E20" s="371"/>
      <c r="F20" s="385"/>
      <c r="G20" s="123"/>
      <c r="H20" s="117">
        <v>50000</v>
      </c>
      <c r="I20" s="210">
        <v>5375</v>
      </c>
      <c r="J20" s="124">
        <v>45732</v>
      </c>
      <c r="K20" s="124"/>
    </row>
    <row r="21" spans="1:11" ht="35.25" customHeight="1" x14ac:dyDescent="0.25">
      <c r="A21" s="376"/>
      <c r="B21" s="109"/>
      <c r="C21" s="109"/>
      <c r="D21" s="374"/>
      <c r="E21" s="370"/>
      <c r="F21" s="384"/>
      <c r="G21" s="121"/>
      <c r="H21" s="111">
        <v>100000</v>
      </c>
      <c r="I21" s="209">
        <v>5420</v>
      </c>
      <c r="J21" s="122">
        <v>45740</v>
      </c>
      <c r="K21" s="122"/>
    </row>
    <row r="22" spans="1:11" ht="43.5" customHeight="1" x14ac:dyDescent="0.25">
      <c r="A22" s="378"/>
      <c r="B22" s="115"/>
      <c r="C22" s="115"/>
      <c r="D22" s="375"/>
      <c r="E22" s="371"/>
      <c r="F22" s="385"/>
      <c r="G22" s="123"/>
      <c r="H22" s="117">
        <v>200000</v>
      </c>
      <c r="I22" s="210">
        <v>5443</v>
      </c>
      <c r="J22" s="124">
        <v>45743</v>
      </c>
      <c r="K22" s="124"/>
    </row>
    <row r="23" spans="1:11" ht="35.25" customHeight="1" x14ac:dyDescent="0.25">
      <c r="A23" s="376"/>
      <c r="B23" s="109"/>
      <c r="C23" s="109"/>
      <c r="D23" s="374"/>
      <c r="E23" s="370"/>
      <c r="F23" s="384"/>
      <c r="G23" s="121"/>
      <c r="H23" s="111">
        <v>120000</v>
      </c>
      <c r="I23" s="209">
        <v>5482</v>
      </c>
      <c r="J23" s="122">
        <v>45756</v>
      </c>
      <c r="K23" s="122"/>
    </row>
    <row r="24" spans="1:11" ht="43.5" customHeight="1" x14ac:dyDescent="0.25">
      <c r="A24" s="378"/>
      <c r="B24" s="115"/>
      <c r="C24" s="115"/>
      <c r="D24" s="375"/>
      <c r="E24" s="371"/>
      <c r="F24" s="385"/>
      <c r="G24" s="123"/>
      <c r="H24" s="117"/>
      <c r="I24" s="210"/>
      <c r="J24" s="124"/>
      <c r="K24" s="124"/>
    </row>
    <row r="26" spans="1:11" ht="31.5" x14ac:dyDescent="0.25">
      <c r="B26" s="405" t="s">
        <v>135</v>
      </c>
      <c r="I26" s="539" t="s">
        <v>253</v>
      </c>
      <c r="J26" s="539"/>
    </row>
    <row r="27" spans="1:11" ht="31.5" x14ac:dyDescent="0.25">
      <c r="B27" s="405" t="s">
        <v>252</v>
      </c>
      <c r="I27" s="539"/>
      <c r="J27" s="539"/>
    </row>
    <row r="28" spans="1:11" x14ac:dyDescent="0.25">
      <c r="I28" s="539" t="s">
        <v>254</v>
      </c>
      <c r="J28" s="539"/>
    </row>
    <row r="29" spans="1:11" x14ac:dyDescent="0.25">
      <c r="I29" s="539"/>
      <c r="J29" s="539"/>
    </row>
  </sheetData>
  <autoFilter ref="A4:K12"/>
  <mergeCells count="4">
    <mergeCell ref="A1:B3"/>
    <mergeCell ref="H1:J3"/>
    <mergeCell ref="I26:J27"/>
    <mergeCell ref="I28:J29"/>
  </mergeCells>
  <printOptions horizontalCentered="1" verticalCentered="1"/>
  <pageMargins left="0.25" right="0.25" top="0.75" bottom="0.75" header="0.3" footer="0.3"/>
  <pageSetup paperSize="9" scale="47" orientation="landscape" blackAndWhite="1"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01"/>
  <sheetViews>
    <sheetView showGridLines="0" rightToLeft="1" topLeftCell="D1" zoomScale="70" zoomScaleNormal="70" workbookViewId="0">
      <pane ySplit="4" topLeftCell="A11" activePane="bottomLeft" state="frozen"/>
      <selection pane="bottomLeft" activeCell="D10" sqref="D10"/>
    </sheetView>
  </sheetViews>
  <sheetFormatPr defaultRowHeight="21" x14ac:dyDescent="0.25"/>
  <cols>
    <col min="1" max="1" width="17.42578125" style="380" customWidth="1"/>
    <col min="2" max="2" width="22" style="33" customWidth="1"/>
    <col min="3" max="3" width="26.28515625" style="34" customWidth="1"/>
    <col min="4" max="4" width="32.140625" style="372" bestFit="1" customWidth="1"/>
    <col min="5" max="5" width="40.5703125" style="34" bestFit="1" customWidth="1"/>
    <col min="6" max="6" width="20.85546875" style="211" customWidth="1"/>
    <col min="7" max="7" width="25.140625" style="34" bestFit="1" customWidth="1"/>
    <col min="8" max="8" width="24.140625" style="34" customWidth="1"/>
    <col min="9" max="9" width="16.7109375" style="211" customWidth="1"/>
    <col min="10" max="11" width="20.85546875" style="35" customWidth="1"/>
  </cols>
  <sheetData>
    <row r="1" spans="1:11" ht="30.75" customHeight="1" x14ac:dyDescent="0.25">
      <c r="A1" s="531"/>
      <c r="B1" s="532"/>
      <c r="E1" s="381" t="s">
        <v>106</v>
      </c>
      <c r="F1" s="105"/>
      <c r="G1" s="386"/>
      <c r="H1" s="537" t="s">
        <v>235</v>
      </c>
      <c r="I1" s="537"/>
      <c r="J1" s="537"/>
      <c r="K1" s="387"/>
    </row>
    <row r="2" spans="1:11" ht="30.75" customHeight="1" x14ac:dyDescent="0.25">
      <c r="A2" s="533"/>
      <c r="B2" s="534"/>
      <c r="E2" s="382" t="s">
        <v>107</v>
      </c>
      <c r="F2" s="131">
        <f>SUM(H5:H149999)</f>
        <v>0</v>
      </c>
      <c r="G2" s="386"/>
      <c r="H2" s="537"/>
      <c r="I2" s="537"/>
      <c r="J2" s="537"/>
      <c r="K2" s="387"/>
    </row>
    <row r="3" spans="1:11" ht="30.75" customHeight="1" thickBot="1" x14ac:dyDescent="0.3">
      <c r="A3" s="535"/>
      <c r="B3" s="536"/>
      <c r="E3" s="383" t="s">
        <v>108</v>
      </c>
      <c r="F3" s="132">
        <f>F1-F2</f>
        <v>0</v>
      </c>
      <c r="G3" s="386"/>
      <c r="H3" s="538"/>
      <c r="I3" s="538"/>
      <c r="J3" s="538"/>
      <c r="K3" s="387"/>
    </row>
    <row r="4" spans="1:11" ht="47.25" customHeight="1" x14ac:dyDescent="0.25">
      <c r="A4" s="377" t="s">
        <v>227</v>
      </c>
      <c r="B4" s="101" t="s">
        <v>228</v>
      </c>
      <c r="C4" s="102" t="s">
        <v>229</v>
      </c>
      <c r="D4" s="373" t="s">
        <v>230</v>
      </c>
      <c r="E4" s="369" t="s">
        <v>231</v>
      </c>
      <c r="F4" s="208" t="s">
        <v>232</v>
      </c>
      <c r="G4" s="102" t="s">
        <v>26</v>
      </c>
      <c r="H4" s="103" t="s">
        <v>100</v>
      </c>
      <c r="I4" s="208" t="s">
        <v>101</v>
      </c>
      <c r="J4" s="105" t="s">
        <v>102</v>
      </c>
      <c r="K4" s="105" t="s">
        <v>129</v>
      </c>
    </row>
    <row r="5" spans="1:11" ht="35.25" customHeight="1" x14ac:dyDescent="0.25">
      <c r="A5" s="376">
        <v>45541</v>
      </c>
      <c r="B5" s="109"/>
      <c r="C5" s="109">
        <v>405000</v>
      </c>
      <c r="D5" s="374">
        <f>C5</f>
        <v>405000</v>
      </c>
      <c r="E5" s="370" t="s">
        <v>233</v>
      </c>
      <c r="F5" s="384">
        <v>2109069002</v>
      </c>
      <c r="G5" s="121"/>
      <c r="H5" s="111"/>
      <c r="I5" s="209"/>
      <c r="J5" s="122"/>
      <c r="K5" s="122"/>
    </row>
    <row r="6" spans="1:11" ht="43.5" customHeight="1" x14ac:dyDescent="0.25">
      <c r="A6" s="378">
        <v>44446</v>
      </c>
      <c r="B6" s="115"/>
      <c r="C6" s="115">
        <v>60000</v>
      </c>
      <c r="D6" s="375">
        <f>D5+C6-B6</f>
        <v>465000</v>
      </c>
      <c r="E6" s="371" t="s">
        <v>233</v>
      </c>
      <c r="F6" s="385">
        <v>2109079001</v>
      </c>
      <c r="G6" s="123"/>
      <c r="H6" s="117"/>
      <c r="I6" s="210"/>
      <c r="J6" s="124"/>
      <c r="K6" s="124"/>
    </row>
    <row r="7" spans="1:11" ht="43.5" customHeight="1" x14ac:dyDescent="0.25">
      <c r="A7" s="376">
        <v>44557</v>
      </c>
      <c r="B7" s="109"/>
      <c r="C7" s="109">
        <v>170000</v>
      </c>
      <c r="D7" s="374"/>
      <c r="E7" s="370" t="s">
        <v>234</v>
      </c>
      <c r="F7" s="384">
        <v>2112279001</v>
      </c>
      <c r="G7" s="121"/>
      <c r="H7" s="111"/>
      <c r="I7" s="209"/>
      <c r="J7" s="122"/>
      <c r="K7" s="122"/>
    </row>
    <row r="8" spans="1:11" ht="43.5" customHeight="1" x14ac:dyDescent="0.25">
      <c r="A8" s="378">
        <v>44557</v>
      </c>
      <c r="B8" s="115"/>
      <c r="C8" s="115">
        <v>200000</v>
      </c>
      <c r="D8" s="375"/>
      <c r="E8" s="371" t="s">
        <v>236</v>
      </c>
      <c r="F8" s="385">
        <v>2112279002</v>
      </c>
      <c r="G8" s="123"/>
      <c r="H8" s="117"/>
      <c r="I8" s="210"/>
      <c r="J8" s="124"/>
      <c r="K8" s="124"/>
    </row>
    <row r="9" spans="1:11" ht="43.5" customHeight="1" x14ac:dyDescent="0.25">
      <c r="A9" s="376">
        <v>44839</v>
      </c>
      <c r="B9" s="109"/>
      <c r="C9" s="109">
        <v>265000</v>
      </c>
      <c r="D9" s="374"/>
      <c r="E9" s="370" t="s">
        <v>237</v>
      </c>
      <c r="F9" s="384">
        <v>2210059001</v>
      </c>
      <c r="G9" s="121"/>
      <c r="H9" s="111"/>
      <c r="I9" s="209"/>
      <c r="J9" s="122"/>
      <c r="K9" s="122"/>
    </row>
    <row r="10" spans="1:11" ht="43.5" customHeight="1" x14ac:dyDescent="0.25">
      <c r="A10" s="378">
        <v>44839</v>
      </c>
      <c r="B10" s="115"/>
      <c r="C10" s="115">
        <v>250000</v>
      </c>
      <c r="D10" s="375"/>
      <c r="E10" s="371" t="s">
        <v>238</v>
      </c>
      <c r="F10" s="385">
        <v>2210059002</v>
      </c>
      <c r="G10" s="123"/>
      <c r="H10" s="117"/>
      <c r="I10" s="210"/>
      <c r="J10" s="124"/>
      <c r="K10" s="124"/>
    </row>
    <row r="11" spans="1:11" ht="43.5" customHeight="1" x14ac:dyDescent="0.25">
      <c r="A11" s="376">
        <v>44839</v>
      </c>
      <c r="B11" s="109"/>
      <c r="C11" s="109">
        <v>65000</v>
      </c>
      <c r="D11" s="374"/>
      <c r="E11" s="370" t="s">
        <v>239</v>
      </c>
      <c r="F11" s="384">
        <v>2210059003</v>
      </c>
      <c r="G11" s="121"/>
      <c r="H11" s="111"/>
      <c r="I11" s="209"/>
      <c r="J11" s="122"/>
      <c r="K11" s="122"/>
    </row>
    <row r="12" spans="1:11" ht="29.25" customHeight="1" x14ac:dyDescent="0.25">
      <c r="A12" s="378">
        <v>44839</v>
      </c>
      <c r="B12" s="115"/>
      <c r="C12" s="115">
        <v>385000</v>
      </c>
      <c r="D12" s="375"/>
      <c r="E12" s="371" t="s">
        <v>240</v>
      </c>
      <c r="F12" s="385">
        <v>2210059004</v>
      </c>
      <c r="G12" s="123"/>
      <c r="H12" s="117"/>
      <c r="I12" s="210"/>
      <c r="J12" s="124"/>
      <c r="K12" s="124"/>
    </row>
    <row r="13" spans="1:11" ht="29.25" customHeight="1" x14ac:dyDescent="0.25">
      <c r="A13" s="376">
        <v>44852</v>
      </c>
      <c r="B13" s="109"/>
      <c r="C13" s="109">
        <v>200000</v>
      </c>
      <c r="D13" s="374"/>
      <c r="E13" s="370" t="s">
        <v>241</v>
      </c>
      <c r="F13" s="384">
        <v>2210189001</v>
      </c>
      <c r="G13" s="121"/>
      <c r="H13" s="111"/>
      <c r="I13" s="209"/>
      <c r="J13" s="122"/>
      <c r="K13" s="122"/>
    </row>
    <row r="14" spans="1:11" s="441" customFormat="1" ht="29.25" customHeight="1" x14ac:dyDescent="0.25">
      <c r="A14" s="437">
        <v>45306</v>
      </c>
      <c r="B14" s="408"/>
      <c r="C14" s="408">
        <v>1000000</v>
      </c>
      <c r="D14" s="438"/>
      <c r="E14" s="439" t="s">
        <v>242</v>
      </c>
      <c r="F14" s="440">
        <v>2401159001</v>
      </c>
      <c r="G14" s="411" t="s">
        <v>273</v>
      </c>
      <c r="H14" s="412"/>
      <c r="I14" s="413"/>
      <c r="J14" s="414"/>
      <c r="K14" s="414"/>
    </row>
    <row r="15" spans="1:11" ht="29.25" customHeight="1" x14ac:dyDescent="0.25">
      <c r="A15" s="376">
        <v>45868</v>
      </c>
      <c r="B15" s="109"/>
      <c r="C15" s="109"/>
      <c r="D15" s="374"/>
      <c r="E15" s="370"/>
      <c r="F15" s="384"/>
      <c r="G15" s="121"/>
      <c r="H15" s="111"/>
      <c r="I15" s="209"/>
      <c r="J15" s="122"/>
      <c r="K15" s="122"/>
    </row>
    <row r="16" spans="1:11" x14ac:dyDescent="0.25">
      <c r="A16" s="378"/>
      <c r="B16" s="115"/>
      <c r="C16" s="115"/>
      <c r="D16" s="375"/>
      <c r="E16" s="371"/>
      <c r="F16" s="385"/>
      <c r="G16" s="123"/>
      <c r="H16" s="117"/>
      <c r="I16" s="210"/>
      <c r="J16" s="124"/>
      <c r="K16" s="124"/>
    </row>
    <row r="17" spans="1:11" x14ac:dyDescent="0.25">
      <c r="A17" s="376"/>
      <c r="B17" s="109"/>
      <c r="C17" s="109"/>
      <c r="D17" s="374"/>
      <c r="E17" s="370"/>
      <c r="F17" s="384"/>
      <c r="G17" s="121"/>
      <c r="H17" s="111"/>
      <c r="I17" s="209"/>
      <c r="J17" s="122"/>
      <c r="K17" s="122"/>
    </row>
    <row r="18" spans="1:11" x14ac:dyDescent="0.25">
      <c r="A18" s="378"/>
      <c r="B18" s="115"/>
      <c r="C18" s="115"/>
      <c r="D18" s="375"/>
      <c r="E18" s="371"/>
      <c r="F18" s="385"/>
      <c r="G18" s="123"/>
      <c r="H18" s="117"/>
      <c r="I18" s="210"/>
      <c r="J18" s="124"/>
      <c r="K18" s="124"/>
    </row>
    <row r="19" spans="1:11" x14ac:dyDescent="0.25">
      <c r="A19" s="376"/>
      <c r="B19" s="109"/>
      <c r="C19" s="109"/>
      <c r="D19" s="374"/>
      <c r="E19" s="370"/>
      <c r="F19" s="384"/>
      <c r="G19" s="121"/>
      <c r="H19" s="111"/>
      <c r="I19" s="209"/>
      <c r="J19" s="122"/>
      <c r="K19" s="122"/>
    </row>
    <row r="20" spans="1:11" x14ac:dyDescent="0.25">
      <c r="A20" s="378"/>
      <c r="B20" s="115"/>
      <c r="C20" s="115"/>
      <c r="D20" s="375"/>
      <c r="E20" s="371"/>
      <c r="F20" s="385"/>
      <c r="G20" s="123"/>
      <c r="H20" s="117"/>
      <c r="I20" s="210"/>
      <c r="J20" s="124"/>
      <c r="K20" s="124"/>
    </row>
    <row r="21" spans="1:11" x14ac:dyDescent="0.25">
      <c r="A21" s="379"/>
      <c r="B21" s="219"/>
      <c r="C21" s="219"/>
      <c r="D21" s="374"/>
      <c r="E21" s="370"/>
      <c r="F21" s="384"/>
      <c r="G21" s="121"/>
      <c r="H21" s="111"/>
      <c r="I21" s="209"/>
      <c r="J21" s="122"/>
      <c r="K21" s="122"/>
    </row>
    <row r="22" spans="1:11" x14ac:dyDescent="0.25">
      <c r="A22" s="379"/>
      <c r="B22" s="219"/>
      <c r="C22" s="219"/>
      <c r="D22" s="375"/>
      <c r="E22" s="371"/>
      <c r="F22" s="385"/>
      <c r="G22" s="123"/>
      <c r="H22" s="117"/>
      <c r="I22" s="210"/>
      <c r="J22" s="124"/>
      <c r="K22" s="124"/>
    </row>
    <row r="23" spans="1:11" x14ac:dyDescent="0.25">
      <c r="A23" s="379"/>
      <c r="B23" s="219"/>
      <c r="C23" s="219"/>
      <c r="D23" s="374"/>
      <c r="E23" s="370"/>
      <c r="F23" s="384"/>
      <c r="G23" s="121"/>
      <c r="H23" s="111"/>
      <c r="I23" s="209"/>
      <c r="J23" s="122"/>
      <c r="K23" s="122"/>
    </row>
    <row r="24" spans="1:11" x14ac:dyDescent="0.25">
      <c r="A24" s="379"/>
      <c r="B24" s="219"/>
      <c r="C24" s="219"/>
      <c r="D24" s="375"/>
      <c r="E24" s="371"/>
      <c r="F24" s="385"/>
      <c r="G24" s="123"/>
      <c r="H24" s="117"/>
      <c r="I24" s="210"/>
      <c r="J24" s="124"/>
      <c r="K24" s="124"/>
    </row>
    <row r="25" spans="1:11" x14ac:dyDescent="0.25">
      <c r="A25" s="376"/>
      <c r="B25" s="115"/>
      <c r="C25" s="109"/>
      <c r="D25" s="374"/>
      <c r="E25" s="370"/>
      <c r="F25" s="385"/>
      <c r="G25" s="121"/>
      <c r="H25" s="111"/>
      <c r="I25" s="209"/>
      <c r="J25" s="122"/>
      <c r="K25" s="122"/>
    </row>
    <row r="26" spans="1:11" x14ac:dyDescent="0.25">
      <c r="A26" s="378"/>
      <c r="B26" s="115"/>
      <c r="C26" s="115"/>
      <c r="D26" s="374"/>
      <c r="E26" s="370"/>
      <c r="F26" s="385"/>
      <c r="G26" s="123"/>
      <c r="H26" s="117"/>
      <c r="I26" s="210"/>
      <c r="J26" s="124"/>
      <c r="K26" s="124"/>
    </row>
    <row r="27" spans="1:11" x14ac:dyDescent="0.25">
      <c r="A27" s="376"/>
      <c r="B27" s="109"/>
      <c r="C27" s="109"/>
      <c r="D27" s="374"/>
      <c r="E27" s="370"/>
      <c r="F27" s="384"/>
      <c r="G27" s="121"/>
      <c r="H27" s="111"/>
      <c r="I27" s="209"/>
      <c r="J27" s="122"/>
      <c r="K27" s="122"/>
    </row>
    <row r="28" spans="1:11" x14ac:dyDescent="0.25">
      <c r="A28" s="378"/>
      <c r="B28" s="115"/>
      <c r="C28" s="115"/>
      <c r="D28" s="374"/>
      <c r="E28" s="370"/>
      <c r="F28" s="385"/>
      <c r="G28" s="123"/>
      <c r="H28" s="117"/>
      <c r="I28" s="210"/>
      <c r="J28" s="124"/>
      <c r="K28" s="124"/>
    </row>
    <row r="29" spans="1:11" x14ac:dyDescent="0.25">
      <c r="A29" s="376"/>
      <c r="B29" s="109"/>
      <c r="C29" s="109"/>
      <c r="D29" s="374"/>
      <c r="E29" s="370"/>
      <c r="F29" s="384"/>
      <c r="G29" s="121"/>
      <c r="H29" s="111"/>
      <c r="I29" s="209"/>
      <c r="J29" s="122"/>
      <c r="K29" s="122"/>
    </row>
    <row r="30" spans="1:11" x14ac:dyDescent="0.25">
      <c r="A30" s="376"/>
      <c r="B30" s="115"/>
      <c r="C30" s="115"/>
      <c r="D30" s="374"/>
      <c r="E30" s="370"/>
      <c r="F30" s="385"/>
      <c r="G30" s="123"/>
      <c r="H30" s="117"/>
      <c r="I30" s="210"/>
      <c r="J30" s="124"/>
      <c r="K30" s="124"/>
    </row>
    <row r="31" spans="1:11" x14ac:dyDescent="0.25">
      <c r="A31" s="376"/>
      <c r="B31" s="115"/>
      <c r="C31" s="109"/>
      <c r="D31" s="374"/>
      <c r="E31" s="370"/>
      <c r="F31" s="385"/>
      <c r="G31" s="121"/>
      <c r="H31" s="111"/>
      <c r="I31" s="209"/>
      <c r="J31" s="122"/>
      <c r="K31" s="122"/>
    </row>
    <row r="32" spans="1:11" x14ac:dyDescent="0.25">
      <c r="A32" s="378"/>
      <c r="B32" s="115"/>
      <c r="C32" s="115"/>
      <c r="D32" s="374"/>
      <c r="E32" s="370"/>
      <c r="F32" s="385"/>
      <c r="G32" s="123"/>
      <c r="H32" s="117"/>
      <c r="I32" s="210"/>
      <c r="J32" s="124"/>
      <c r="K32" s="124"/>
    </row>
    <row r="33" spans="1:11" x14ac:dyDescent="0.25">
      <c r="A33" s="376"/>
      <c r="B33" s="109"/>
      <c r="C33" s="109"/>
      <c r="D33" s="374"/>
      <c r="E33" s="370"/>
      <c r="F33" s="384"/>
      <c r="G33" s="121"/>
      <c r="H33" s="111"/>
      <c r="I33" s="209"/>
      <c r="J33" s="122"/>
      <c r="K33" s="122"/>
    </row>
    <row r="34" spans="1:11" x14ac:dyDescent="0.25">
      <c r="A34" s="376"/>
      <c r="B34" s="109"/>
      <c r="C34" s="115"/>
      <c r="D34" s="374"/>
      <c r="E34" s="370"/>
      <c r="F34" s="384"/>
      <c r="G34" s="123"/>
      <c r="H34" s="117"/>
      <c r="I34" s="210"/>
      <c r="J34" s="124"/>
      <c r="K34" s="124"/>
    </row>
    <row r="35" spans="1:11" x14ac:dyDescent="0.25">
      <c r="A35" s="376"/>
      <c r="B35" s="109"/>
      <c r="C35" s="109"/>
      <c r="D35" s="374"/>
      <c r="E35" s="370"/>
      <c r="F35" s="384"/>
      <c r="G35" s="121"/>
      <c r="H35" s="111"/>
      <c r="I35" s="209"/>
      <c r="J35" s="122"/>
      <c r="K35" s="122"/>
    </row>
    <row r="36" spans="1:11" x14ac:dyDescent="0.25">
      <c r="A36" s="378"/>
      <c r="B36" s="115"/>
      <c r="C36" s="115"/>
      <c r="D36" s="375"/>
      <c r="E36" s="371"/>
      <c r="F36" s="385"/>
      <c r="G36" s="123"/>
      <c r="H36" s="117"/>
      <c r="I36" s="210"/>
      <c r="J36" s="124"/>
      <c r="K36" s="124"/>
    </row>
    <row r="37" spans="1:11" x14ac:dyDescent="0.25">
      <c r="A37" s="376"/>
      <c r="B37" s="109"/>
      <c r="C37" s="109"/>
      <c r="D37" s="374"/>
      <c r="E37" s="370"/>
      <c r="F37" s="384"/>
      <c r="G37" s="121"/>
      <c r="H37" s="111"/>
      <c r="I37" s="209"/>
      <c r="J37" s="122"/>
      <c r="K37" s="122"/>
    </row>
    <row r="38" spans="1:11" x14ac:dyDescent="0.25">
      <c r="A38" s="378"/>
      <c r="B38" s="115"/>
      <c r="C38" s="115"/>
      <c r="D38" s="375"/>
      <c r="E38" s="371"/>
      <c r="F38" s="385"/>
      <c r="G38" s="123"/>
      <c r="H38" s="117"/>
      <c r="I38" s="210"/>
      <c r="J38" s="124"/>
      <c r="K38" s="124"/>
    </row>
    <row r="39" spans="1:11" x14ac:dyDescent="0.25">
      <c r="A39" s="376"/>
      <c r="B39" s="109"/>
      <c r="C39" s="109"/>
      <c r="D39" s="374"/>
      <c r="E39" s="370"/>
      <c r="F39" s="384"/>
      <c r="G39" s="121"/>
      <c r="H39" s="111"/>
      <c r="I39" s="209"/>
      <c r="J39" s="122"/>
      <c r="K39" s="122"/>
    </row>
    <row r="40" spans="1:11" x14ac:dyDescent="0.25">
      <c r="A40" s="378"/>
      <c r="B40" s="115"/>
      <c r="C40" s="115"/>
      <c r="D40" s="375"/>
      <c r="E40" s="371"/>
      <c r="F40" s="385"/>
      <c r="G40" s="123"/>
      <c r="H40" s="117"/>
      <c r="I40" s="210"/>
      <c r="J40" s="124"/>
      <c r="K40" s="124"/>
    </row>
    <row r="41" spans="1:11" x14ac:dyDescent="0.25">
      <c r="A41" s="376"/>
      <c r="B41" s="109"/>
      <c r="C41" s="109"/>
      <c r="D41" s="374"/>
      <c r="E41" s="370"/>
      <c r="F41" s="385"/>
      <c r="G41" s="121"/>
      <c r="H41" s="111"/>
      <c r="I41" s="209"/>
      <c r="J41" s="122"/>
      <c r="K41" s="122"/>
    </row>
    <row r="42" spans="1:11" x14ac:dyDescent="0.25">
      <c r="A42" s="378"/>
      <c r="B42" s="115"/>
      <c r="C42" s="115"/>
      <c r="D42" s="374"/>
      <c r="E42" s="370"/>
      <c r="F42" s="385"/>
      <c r="G42" s="123"/>
      <c r="H42" s="117"/>
      <c r="I42" s="210"/>
      <c r="J42" s="124"/>
      <c r="K42" s="124"/>
    </row>
    <row r="43" spans="1:11" x14ac:dyDescent="0.25">
      <c r="A43" s="376"/>
      <c r="B43" s="109"/>
      <c r="C43" s="109"/>
      <c r="D43" s="374"/>
      <c r="E43" s="370"/>
      <c r="F43" s="385"/>
      <c r="G43" s="121"/>
      <c r="H43" s="111"/>
      <c r="I43" s="209"/>
      <c r="J43" s="122"/>
      <c r="K43" s="122"/>
    </row>
    <row r="44" spans="1:11" x14ac:dyDescent="0.25">
      <c r="A44" s="378"/>
      <c r="B44" s="115"/>
      <c r="C44" s="115"/>
      <c r="D44" s="375"/>
      <c r="E44" s="371"/>
      <c r="F44" s="385"/>
      <c r="G44" s="123"/>
      <c r="H44" s="117"/>
      <c r="I44" s="210"/>
      <c r="J44" s="124"/>
      <c r="K44" s="124"/>
    </row>
    <row r="45" spans="1:11" x14ac:dyDescent="0.25">
      <c r="A45" s="376"/>
      <c r="B45" s="115"/>
      <c r="C45" s="109"/>
      <c r="D45" s="374"/>
      <c r="E45" s="370"/>
      <c r="F45" s="384"/>
      <c r="G45" s="121"/>
      <c r="H45" s="111"/>
      <c r="I45" s="209"/>
      <c r="J45" s="122"/>
      <c r="K45" s="122"/>
    </row>
    <row r="46" spans="1:11" x14ac:dyDescent="0.25">
      <c r="A46" s="378"/>
      <c r="B46" s="115"/>
      <c r="C46" s="115"/>
      <c r="D46" s="374"/>
      <c r="E46" s="370"/>
      <c r="F46" s="384"/>
      <c r="G46" s="123"/>
      <c r="H46" s="117"/>
      <c r="I46" s="210"/>
      <c r="J46" s="124"/>
      <c r="K46" s="124"/>
    </row>
    <row r="47" spans="1:11" x14ac:dyDescent="0.25">
      <c r="A47" s="376"/>
      <c r="B47" s="109"/>
      <c r="C47" s="109"/>
      <c r="D47" s="374"/>
      <c r="E47" s="370"/>
      <c r="F47" s="384"/>
      <c r="G47" s="121"/>
      <c r="H47" s="111"/>
      <c r="I47" s="209"/>
      <c r="J47" s="122"/>
      <c r="K47" s="122"/>
    </row>
    <row r="48" spans="1:11" x14ac:dyDescent="0.25">
      <c r="A48" s="378"/>
      <c r="B48" s="115"/>
      <c r="C48" s="115"/>
      <c r="D48" s="375"/>
      <c r="E48" s="371"/>
      <c r="F48" s="384"/>
      <c r="G48" s="123"/>
      <c r="H48" s="117"/>
      <c r="I48" s="210"/>
      <c r="J48" s="124"/>
      <c r="K48" s="124"/>
    </row>
    <row r="49" spans="1:11" x14ac:dyDescent="0.25">
      <c r="A49" s="376"/>
      <c r="B49" s="109"/>
      <c r="C49" s="109"/>
      <c r="D49" s="374"/>
      <c r="E49" s="370"/>
      <c r="F49" s="384"/>
      <c r="G49" s="121"/>
      <c r="H49" s="111"/>
      <c r="I49" s="209"/>
      <c r="J49" s="122"/>
      <c r="K49" s="122"/>
    </row>
    <row r="50" spans="1:11" x14ac:dyDescent="0.25">
      <c r="A50" s="378"/>
      <c r="B50" s="115"/>
      <c r="C50" s="115"/>
      <c r="D50" s="375"/>
      <c r="E50" s="371"/>
      <c r="F50" s="385"/>
      <c r="G50" s="123"/>
      <c r="H50" s="117"/>
      <c r="I50" s="210"/>
      <c r="J50" s="124"/>
      <c r="K50" s="124"/>
    </row>
    <row r="51" spans="1:11" x14ac:dyDescent="0.25">
      <c r="A51" s="376"/>
      <c r="B51" s="109"/>
      <c r="C51" s="109"/>
      <c r="D51" s="374"/>
      <c r="E51" s="370"/>
      <c r="F51" s="384"/>
      <c r="G51" s="121"/>
      <c r="H51" s="117"/>
      <c r="I51" s="210"/>
      <c r="J51" s="124"/>
      <c r="K51" s="122"/>
    </row>
    <row r="52" spans="1:11" x14ac:dyDescent="0.25">
      <c r="A52" s="378"/>
      <c r="B52" s="115"/>
      <c r="C52" s="115"/>
      <c r="D52" s="375"/>
      <c r="E52" s="371"/>
      <c r="F52" s="385"/>
      <c r="G52" s="123"/>
      <c r="H52" s="117"/>
      <c r="I52" s="210"/>
      <c r="J52" s="124"/>
      <c r="K52" s="124"/>
    </row>
    <row r="53" spans="1:11" x14ac:dyDescent="0.25">
      <c r="A53" s="376"/>
      <c r="B53" s="109"/>
      <c r="C53" s="109"/>
      <c r="D53" s="374"/>
      <c r="E53" s="370"/>
      <c r="F53" s="384"/>
      <c r="G53" s="121"/>
      <c r="H53" s="111"/>
      <c r="I53" s="209"/>
      <c r="J53" s="122"/>
      <c r="K53" s="122"/>
    </row>
    <row r="54" spans="1:11" x14ac:dyDescent="0.25">
      <c r="A54" s="378"/>
      <c r="B54" s="115"/>
      <c r="C54" s="115"/>
      <c r="D54" s="375"/>
      <c r="E54" s="371"/>
      <c r="F54" s="385"/>
      <c r="G54" s="123"/>
      <c r="H54" s="117"/>
      <c r="I54" s="210"/>
      <c r="J54" s="124"/>
      <c r="K54" s="124"/>
    </row>
    <row r="55" spans="1:11" x14ac:dyDescent="0.25">
      <c r="A55" s="376"/>
      <c r="B55" s="109"/>
      <c r="C55" s="109"/>
      <c r="D55" s="374"/>
      <c r="E55" s="370"/>
      <c r="F55" s="384"/>
      <c r="G55" s="121"/>
      <c r="H55" s="111"/>
      <c r="I55" s="209"/>
      <c r="J55" s="122"/>
      <c r="K55" s="122"/>
    </row>
    <row r="56" spans="1:11" x14ac:dyDescent="0.25">
      <c r="A56" s="378"/>
      <c r="B56" s="115"/>
      <c r="C56" s="115"/>
      <c r="D56" s="375"/>
      <c r="E56" s="371"/>
      <c r="F56" s="385"/>
      <c r="G56" s="123"/>
      <c r="H56" s="117"/>
      <c r="I56" s="210"/>
      <c r="J56" s="124"/>
      <c r="K56" s="124"/>
    </row>
    <row r="57" spans="1:11" x14ac:dyDescent="0.25">
      <c r="A57" s="376"/>
      <c r="B57" s="109"/>
      <c r="C57" s="109"/>
      <c r="D57" s="374"/>
      <c r="E57" s="370"/>
      <c r="F57" s="384"/>
      <c r="G57" s="121"/>
      <c r="H57" s="111"/>
      <c r="I57" s="209"/>
      <c r="J57" s="122"/>
      <c r="K57" s="122"/>
    </row>
    <row r="58" spans="1:11" x14ac:dyDescent="0.25">
      <c r="A58" s="378"/>
      <c r="B58" s="115"/>
      <c r="C58" s="115"/>
      <c r="D58" s="375"/>
      <c r="E58" s="371"/>
      <c r="F58" s="385"/>
      <c r="G58" s="123"/>
      <c r="H58" s="117"/>
      <c r="I58" s="210"/>
      <c r="J58" s="124"/>
      <c r="K58" s="124"/>
    </row>
    <row r="59" spans="1:11" x14ac:dyDescent="0.25">
      <c r="A59" s="376"/>
      <c r="B59" s="109"/>
      <c r="C59" s="109"/>
      <c r="D59" s="374"/>
      <c r="E59" s="370"/>
      <c r="F59" s="384"/>
      <c r="G59" s="121"/>
      <c r="H59" s="111"/>
      <c r="I59" s="209"/>
      <c r="J59" s="122"/>
      <c r="K59" s="122"/>
    </row>
    <row r="60" spans="1:11" x14ac:dyDescent="0.25">
      <c r="A60" s="378"/>
      <c r="B60" s="115"/>
      <c r="C60" s="115"/>
      <c r="D60" s="375"/>
      <c r="E60" s="371"/>
      <c r="F60" s="385"/>
      <c r="G60" s="123"/>
      <c r="H60" s="117"/>
      <c r="I60" s="210"/>
      <c r="J60" s="124"/>
      <c r="K60" s="124"/>
    </row>
    <row r="61" spans="1:11" x14ac:dyDescent="0.25">
      <c r="A61" s="376"/>
      <c r="B61" s="109"/>
      <c r="C61" s="109"/>
      <c r="D61" s="374"/>
      <c r="E61" s="370"/>
      <c r="F61" s="384"/>
      <c r="G61" s="121"/>
      <c r="H61" s="111"/>
      <c r="I61" s="209"/>
      <c r="J61" s="122"/>
      <c r="K61" s="122"/>
    </row>
    <row r="62" spans="1:11" x14ac:dyDescent="0.25">
      <c r="A62" s="378"/>
      <c r="B62" s="115"/>
      <c r="C62" s="115"/>
      <c r="D62" s="375"/>
      <c r="E62" s="371"/>
      <c r="F62" s="385"/>
      <c r="G62" s="123"/>
      <c r="H62" s="117"/>
      <c r="I62" s="210"/>
      <c r="J62" s="124"/>
      <c r="K62" s="124"/>
    </row>
    <row r="63" spans="1:11" x14ac:dyDescent="0.25">
      <c r="A63" s="376"/>
      <c r="B63" s="109"/>
      <c r="C63" s="109"/>
      <c r="D63" s="374"/>
      <c r="E63" s="370"/>
      <c r="F63" s="384"/>
      <c r="G63" s="121"/>
      <c r="H63" s="111"/>
      <c r="I63" s="209"/>
      <c r="J63" s="122"/>
      <c r="K63" s="122"/>
    </row>
    <row r="64" spans="1:11" x14ac:dyDescent="0.25">
      <c r="A64" s="378"/>
      <c r="B64" s="115"/>
      <c r="C64" s="115"/>
      <c r="D64" s="375"/>
      <c r="E64" s="371"/>
      <c r="F64" s="385"/>
      <c r="G64" s="123"/>
      <c r="H64" s="117"/>
      <c r="I64" s="210"/>
      <c r="J64" s="124"/>
      <c r="K64" s="124"/>
    </row>
    <row r="65" spans="1:11" x14ac:dyDescent="0.25">
      <c r="A65" s="376"/>
      <c r="B65" s="109"/>
      <c r="C65" s="109"/>
      <c r="D65" s="374"/>
      <c r="E65" s="370"/>
      <c r="F65" s="384"/>
      <c r="G65" s="121"/>
      <c r="H65" s="111"/>
      <c r="I65" s="209"/>
      <c r="J65" s="122"/>
      <c r="K65" s="122"/>
    </row>
    <row r="66" spans="1:11" x14ac:dyDescent="0.25">
      <c r="A66" s="378"/>
      <c r="B66" s="115"/>
      <c r="C66" s="115"/>
      <c r="D66" s="375"/>
      <c r="E66" s="371"/>
      <c r="F66" s="385"/>
      <c r="G66" s="123"/>
      <c r="H66" s="117"/>
      <c r="I66" s="210"/>
      <c r="J66" s="124"/>
      <c r="K66" s="124"/>
    </row>
    <row r="67" spans="1:11" x14ac:dyDescent="0.25">
      <c r="A67" s="376"/>
      <c r="B67" s="109"/>
      <c r="C67" s="109"/>
      <c r="D67" s="374"/>
      <c r="E67" s="370"/>
      <c r="F67" s="384"/>
      <c r="G67" s="121"/>
      <c r="H67" s="111"/>
      <c r="I67" s="209"/>
      <c r="J67" s="122"/>
      <c r="K67" s="122"/>
    </row>
    <row r="68" spans="1:11" x14ac:dyDescent="0.25">
      <c r="A68" s="378"/>
      <c r="B68" s="115"/>
      <c r="C68" s="115"/>
      <c r="D68" s="375"/>
      <c r="E68" s="371"/>
      <c r="F68" s="385"/>
      <c r="G68" s="123"/>
      <c r="H68" s="117"/>
      <c r="I68" s="210"/>
      <c r="J68" s="124"/>
      <c r="K68" s="124"/>
    </row>
    <row r="69" spans="1:11" x14ac:dyDescent="0.25">
      <c r="A69" s="376"/>
      <c r="B69" s="109"/>
      <c r="C69" s="109"/>
      <c r="D69" s="374"/>
      <c r="E69" s="370"/>
      <c r="F69" s="384"/>
      <c r="G69" s="121"/>
      <c r="H69" s="111"/>
      <c r="I69" s="209"/>
      <c r="J69" s="122"/>
      <c r="K69" s="122"/>
    </row>
    <row r="70" spans="1:11" x14ac:dyDescent="0.25">
      <c r="A70" s="378"/>
      <c r="B70" s="115"/>
      <c r="C70" s="115"/>
      <c r="D70" s="375"/>
      <c r="E70" s="371"/>
      <c r="F70" s="385"/>
      <c r="G70" s="123"/>
      <c r="H70" s="117"/>
      <c r="I70" s="210"/>
      <c r="J70" s="124"/>
      <c r="K70" s="124"/>
    </row>
    <row r="71" spans="1:11" x14ac:dyDescent="0.25">
      <c r="A71" s="376"/>
      <c r="B71" s="109"/>
      <c r="C71" s="109"/>
      <c r="D71" s="374"/>
      <c r="E71" s="370"/>
      <c r="F71" s="384"/>
      <c r="G71" s="121"/>
      <c r="H71" s="111"/>
      <c r="I71" s="209"/>
      <c r="J71" s="122"/>
      <c r="K71" s="122"/>
    </row>
    <row r="72" spans="1:11" x14ac:dyDescent="0.25">
      <c r="A72" s="378"/>
      <c r="B72" s="115"/>
      <c r="C72" s="115"/>
      <c r="D72" s="375"/>
      <c r="E72" s="371"/>
      <c r="F72" s="385"/>
      <c r="G72" s="123"/>
      <c r="H72" s="117"/>
      <c r="I72" s="210"/>
      <c r="J72" s="124"/>
      <c r="K72" s="124"/>
    </row>
    <row r="73" spans="1:11" x14ac:dyDescent="0.25">
      <c r="A73" s="376"/>
      <c r="B73" s="109"/>
      <c r="C73" s="109"/>
      <c r="D73" s="374"/>
      <c r="E73" s="370"/>
      <c r="F73" s="384"/>
      <c r="G73" s="121"/>
      <c r="H73" s="111"/>
      <c r="I73" s="209"/>
      <c r="J73" s="122"/>
      <c r="K73" s="122"/>
    </row>
    <row r="74" spans="1:11" x14ac:dyDescent="0.25">
      <c r="A74" s="378"/>
      <c r="B74" s="115"/>
      <c r="C74" s="115"/>
      <c r="D74" s="375"/>
      <c r="E74" s="371"/>
      <c r="F74" s="385"/>
      <c r="G74" s="123"/>
      <c r="H74" s="117"/>
      <c r="I74" s="210"/>
      <c r="J74" s="124"/>
      <c r="K74" s="124"/>
    </row>
    <row r="75" spans="1:11" x14ac:dyDescent="0.25">
      <c r="A75" s="376"/>
      <c r="B75" s="109"/>
      <c r="C75" s="109"/>
      <c r="D75" s="374"/>
      <c r="E75" s="370"/>
      <c r="F75" s="384"/>
      <c r="G75" s="121"/>
      <c r="H75" s="111"/>
      <c r="I75" s="209"/>
      <c r="J75" s="122"/>
      <c r="K75" s="122"/>
    </row>
    <row r="76" spans="1:11" x14ac:dyDescent="0.25">
      <c r="A76" s="378"/>
      <c r="B76" s="115"/>
      <c r="C76" s="115"/>
      <c r="D76" s="375"/>
      <c r="E76" s="371"/>
      <c r="F76" s="385"/>
      <c r="G76" s="123"/>
      <c r="H76" s="117"/>
      <c r="I76" s="210"/>
      <c r="J76" s="124"/>
      <c r="K76" s="124"/>
    </row>
    <row r="77" spans="1:11" x14ac:dyDescent="0.25">
      <c r="A77" s="376"/>
      <c r="B77" s="109"/>
      <c r="C77" s="109"/>
      <c r="D77" s="374"/>
      <c r="E77" s="370"/>
      <c r="F77" s="384"/>
      <c r="G77" s="121"/>
      <c r="H77" s="111"/>
      <c r="I77" s="209"/>
      <c r="J77" s="122"/>
      <c r="K77" s="122"/>
    </row>
    <row r="78" spans="1:11" x14ac:dyDescent="0.25">
      <c r="A78" s="378"/>
      <c r="B78" s="115"/>
      <c r="C78" s="115"/>
      <c r="D78" s="375"/>
      <c r="E78" s="371"/>
      <c r="F78" s="385"/>
      <c r="G78" s="123"/>
      <c r="H78" s="117"/>
      <c r="I78" s="210"/>
      <c r="J78" s="124"/>
      <c r="K78" s="124"/>
    </row>
    <row r="79" spans="1:11" x14ac:dyDescent="0.25">
      <c r="A79" s="376"/>
      <c r="B79" s="109"/>
      <c r="C79" s="109"/>
      <c r="D79" s="374"/>
      <c r="E79" s="370"/>
      <c r="F79" s="384"/>
      <c r="G79" s="121"/>
      <c r="H79" s="111"/>
      <c r="I79" s="209"/>
      <c r="J79" s="122"/>
      <c r="K79" s="122"/>
    </row>
    <row r="80" spans="1:11" x14ac:dyDescent="0.25">
      <c r="A80" s="378"/>
      <c r="B80" s="115"/>
      <c r="C80" s="115"/>
      <c r="D80" s="375"/>
      <c r="E80" s="371"/>
      <c r="F80" s="385"/>
      <c r="G80" s="123"/>
      <c r="H80" s="117"/>
      <c r="I80" s="210"/>
      <c r="J80" s="124"/>
      <c r="K80" s="124"/>
    </row>
    <row r="81" spans="1:11" x14ac:dyDescent="0.25">
      <c r="A81" s="376"/>
      <c r="B81" s="109"/>
      <c r="C81" s="109"/>
      <c r="D81" s="374"/>
      <c r="E81" s="370"/>
      <c r="F81" s="384"/>
      <c r="G81" s="121"/>
      <c r="H81" s="111"/>
      <c r="I81" s="209"/>
      <c r="J81" s="122"/>
      <c r="K81" s="122"/>
    </row>
    <row r="82" spans="1:11" x14ac:dyDescent="0.25">
      <c r="A82" s="378"/>
      <c r="B82" s="115"/>
      <c r="C82" s="115"/>
      <c r="D82" s="375"/>
      <c r="E82" s="371"/>
      <c r="F82" s="385"/>
      <c r="G82" s="123"/>
      <c r="H82" s="117"/>
      <c r="I82" s="210"/>
      <c r="J82" s="124"/>
      <c r="K82" s="124"/>
    </row>
    <row r="83" spans="1:11" x14ac:dyDescent="0.25">
      <c r="A83" s="376"/>
      <c r="B83" s="109"/>
      <c r="C83" s="109"/>
      <c r="D83" s="374"/>
      <c r="E83" s="370"/>
      <c r="F83" s="384"/>
      <c r="G83" s="121"/>
      <c r="H83" s="111"/>
      <c r="I83" s="209"/>
      <c r="J83" s="122"/>
      <c r="K83" s="122"/>
    </row>
    <row r="84" spans="1:11" x14ac:dyDescent="0.25">
      <c r="A84" s="378"/>
      <c r="B84" s="115"/>
      <c r="C84" s="115"/>
      <c r="D84" s="375"/>
      <c r="E84" s="371"/>
      <c r="F84" s="385"/>
      <c r="G84" s="123"/>
      <c r="H84" s="117"/>
      <c r="I84" s="210"/>
      <c r="J84" s="124"/>
      <c r="K84" s="124"/>
    </row>
    <row r="85" spans="1:11" x14ac:dyDescent="0.25">
      <c r="A85" s="376"/>
      <c r="B85" s="109"/>
      <c r="C85" s="109"/>
      <c r="D85" s="374"/>
      <c r="E85" s="370"/>
      <c r="F85" s="384"/>
      <c r="G85" s="121"/>
      <c r="H85" s="111"/>
      <c r="I85" s="209"/>
      <c r="J85" s="122"/>
      <c r="K85" s="122"/>
    </row>
    <row r="86" spans="1:11" x14ac:dyDescent="0.25">
      <c r="A86" s="378"/>
      <c r="B86" s="115"/>
      <c r="C86" s="115"/>
      <c r="D86" s="375"/>
      <c r="E86" s="371"/>
      <c r="F86" s="385"/>
      <c r="G86" s="123"/>
      <c r="H86" s="117"/>
      <c r="I86" s="210"/>
      <c r="J86" s="124"/>
      <c r="K86" s="124"/>
    </row>
    <row r="87" spans="1:11" x14ac:dyDescent="0.25">
      <c r="A87" s="376"/>
      <c r="B87" s="109"/>
      <c r="C87" s="109"/>
      <c r="D87" s="374"/>
      <c r="E87" s="370"/>
      <c r="F87" s="384"/>
      <c r="G87" s="121"/>
      <c r="H87" s="111"/>
      <c r="I87" s="209"/>
      <c r="J87" s="122"/>
      <c r="K87" s="122"/>
    </row>
    <row r="88" spans="1:11" x14ac:dyDescent="0.25">
      <c r="A88" s="378"/>
      <c r="B88" s="115"/>
      <c r="C88" s="115"/>
      <c r="D88" s="375"/>
      <c r="E88" s="371"/>
      <c r="F88" s="385"/>
      <c r="G88" s="123"/>
      <c r="H88" s="117"/>
      <c r="I88" s="210"/>
      <c r="J88" s="124"/>
      <c r="K88" s="124"/>
    </row>
    <row r="89" spans="1:11" x14ac:dyDescent="0.25">
      <c r="A89" s="376"/>
      <c r="B89" s="109"/>
      <c r="C89" s="109"/>
      <c r="D89" s="374"/>
      <c r="E89" s="370"/>
      <c r="F89" s="384"/>
      <c r="G89" s="121"/>
      <c r="H89" s="111"/>
      <c r="I89" s="209"/>
      <c r="J89" s="122"/>
      <c r="K89" s="122"/>
    </row>
    <row r="90" spans="1:11" x14ac:dyDescent="0.25">
      <c r="A90" s="378"/>
      <c r="B90" s="115"/>
      <c r="C90" s="115"/>
      <c r="D90" s="375"/>
      <c r="E90" s="371"/>
      <c r="F90" s="385"/>
      <c r="G90" s="123"/>
      <c r="H90" s="117"/>
      <c r="I90" s="210"/>
      <c r="J90" s="124"/>
      <c r="K90" s="124"/>
    </row>
    <row r="91" spans="1:11" x14ac:dyDescent="0.25">
      <c r="A91" s="376"/>
      <c r="B91" s="109"/>
      <c r="C91" s="109"/>
      <c r="D91" s="374"/>
      <c r="E91" s="370"/>
      <c r="F91" s="384"/>
      <c r="G91" s="121"/>
      <c r="H91" s="111"/>
      <c r="I91" s="209"/>
      <c r="J91" s="122"/>
      <c r="K91" s="122"/>
    </row>
    <row r="92" spans="1:11" x14ac:dyDescent="0.25">
      <c r="A92" s="378"/>
      <c r="B92" s="115"/>
      <c r="C92" s="115"/>
      <c r="D92" s="375"/>
      <c r="E92" s="371"/>
      <c r="F92" s="385"/>
      <c r="G92" s="123"/>
      <c r="H92" s="117"/>
      <c r="I92" s="210"/>
      <c r="J92" s="124"/>
      <c r="K92" s="124"/>
    </row>
    <row r="93" spans="1:11" x14ac:dyDescent="0.25">
      <c r="A93" s="376"/>
      <c r="B93" s="109"/>
      <c r="C93" s="109"/>
      <c r="D93" s="374"/>
      <c r="E93" s="370"/>
      <c r="F93" s="384"/>
      <c r="G93" s="121"/>
      <c r="H93" s="111"/>
      <c r="I93" s="209"/>
      <c r="J93" s="122"/>
      <c r="K93" s="122"/>
    </row>
    <row r="94" spans="1:11" x14ac:dyDescent="0.25">
      <c r="A94" s="378"/>
      <c r="B94" s="115"/>
      <c r="C94" s="115"/>
      <c r="D94" s="375"/>
      <c r="E94" s="371"/>
      <c r="F94" s="385"/>
      <c r="G94" s="123"/>
      <c r="H94" s="117"/>
      <c r="I94" s="210"/>
      <c r="J94" s="124"/>
      <c r="K94" s="124"/>
    </row>
    <row r="95" spans="1:11" x14ac:dyDescent="0.25">
      <c r="A95" s="376"/>
      <c r="B95" s="109"/>
      <c r="C95" s="109"/>
      <c r="D95" s="374"/>
      <c r="E95" s="370"/>
      <c r="F95" s="384"/>
      <c r="G95" s="121"/>
      <c r="H95" s="111"/>
      <c r="I95" s="209"/>
      <c r="J95" s="122"/>
      <c r="K95" s="122"/>
    </row>
    <row r="96" spans="1:11" x14ac:dyDescent="0.25">
      <c r="A96" s="378"/>
      <c r="B96" s="115"/>
      <c r="C96" s="115"/>
      <c r="D96" s="375"/>
      <c r="E96" s="371"/>
      <c r="F96" s="385"/>
      <c r="G96" s="123"/>
      <c r="H96" s="117"/>
      <c r="I96" s="210"/>
      <c r="J96" s="124"/>
      <c r="K96" s="124"/>
    </row>
    <row r="97" spans="1:11" x14ac:dyDescent="0.25">
      <c r="A97" s="376"/>
      <c r="B97" s="109"/>
      <c r="C97" s="109"/>
      <c r="D97" s="374"/>
      <c r="E97" s="370"/>
      <c r="F97" s="384"/>
      <c r="G97" s="121"/>
      <c r="H97" s="111"/>
      <c r="I97" s="209"/>
      <c r="J97" s="122"/>
      <c r="K97" s="122"/>
    </row>
    <row r="98" spans="1:11" x14ac:dyDescent="0.25">
      <c r="A98" s="378"/>
      <c r="B98" s="115"/>
      <c r="C98" s="115"/>
      <c r="D98" s="375"/>
      <c r="E98" s="371"/>
      <c r="F98" s="385"/>
      <c r="G98" s="123"/>
      <c r="H98" s="117"/>
      <c r="I98" s="210"/>
      <c r="J98" s="124"/>
      <c r="K98" s="124"/>
    </row>
    <row r="99" spans="1:11" x14ac:dyDescent="0.25">
      <c r="A99" s="376"/>
      <c r="B99" s="109"/>
      <c r="C99" s="109"/>
      <c r="D99" s="374"/>
      <c r="E99" s="370"/>
      <c r="F99" s="384"/>
      <c r="G99" s="121"/>
      <c r="H99" s="111"/>
      <c r="I99" s="209"/>
      <c r="J99" s="122"/>
      <c r="K99" s="122"/>
    </row>
    <row r="100" spans="1:11" x14ac:dyDescent="0.25">
      <c r="A100" s="378"/>
      <c r="B100" s="115"/>
      <c r="C100" s="115"/>
      <c r="D100" s="375"/>
      <c r="E100" s="371"/>
      <c r="F100" s="385"/>
      <c r="G100" s="123"/>
      <c r="H100" s="117"/>
      <c r="I100" s="210"/>
      <c r="J100" s="124"/>
      <c r="K100" s="124"/>
    </row>
    <row r="101" spans="1:11" x14ac:dyDescent="0.25">
      <c r="A101" s="376"/>
      <c r="B101" s="109"/>
      <c r="C101" s="125"/>
      <c r="D101" s="374"/>
      <c r="E101" s="370"/>
      <c r="F101" s="384"/>
      <c r="G101" s="121"/>
      <c r="H101" s="126"/>
      <c r="I101" s="209"/>
      <c r="J101" s="122"/>
      <c r="K101" s="122"/>
    </row>
  </sheetData>
  <autoFilter ref="A4:K101"/>
  <mergeCells count="2">
    <mergeCell ref="A1:B3"/>
    <mergeCell ref="H1:J3"/>
  </mergeCells>
  <printOptions horizontalCentered="1" verticalCentered="1"/>
  <pageMargins left="0.25" right="0.25" top="0.75" bottom="0.75" header="0.3" footer="0.3"/>
  <pageSetup paperSize="9" scale="63"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57"/>
  <sheetViews>
    <sheetView rightToLeft="1" topLeftCell="A3" zoomScale="40" zoomScaleNormal="40" workbookViewId="0">
      <pane xSplit="10" ySplit="4" topLeftCell="K146" activePane="bottomRight" state="frozen"/>
      <selection activeCell="A3" sqref="A3"/>
      <selection pane="topRight" activeCell="K3" sqref="K3"/>
      <selection pane="bottomLeft" activeCell="A7" sqref="A7"/>
      <selection pane="bottomRight" activeCell="H364" sqref="H364"/>
    </sheetView>
  </sheetViews>
  <sheetFormatPr defaultColWidth="8.7109375" defaultRowHeight="21" x14ac:dyDescent="0.25"/>
  <cols>
    <col min="1" max="1" width="21" style="33" customWidth="1"/>
    <col min="2" max="2" width="17.42578125" style="33" customWidth="1"/>
    <col min="3" max="3" width="22" style="33" customWidth="1"/>
    <col min="4" max="4" width="26.28515625" style="34" customWidth="1"/>
    <col min="5" max="5" width="32.140625" style="34" bestFit="1" customWidth="1"/>
    <col min="6" max="6" width="8.140625" style="34" bestFit="1" customWidth="1"/>
    <col min="7" max="8" width="12.85546875" style="35" bestFit="1" customWidth="1"/>
    <col min="9" max="9" width="18.42578125" style="34" bestFit="1" customWidth="1"/>
    <col min="10" max="10" width="19.85546875" style="34" bestFit="1" customWidth="1"/>
    <col min="11" max="11" width="16.42578125" style="34" customWidth="1"/>
    <col min="12" max="12" width="17.85546875" style="34" customWidth="1"/>
    <col min="13" max="13" width="14.42578125" style="34" customWidth="1"/>
    <col min="14" max="14" width="17.85546875" style="34" customWidth="1"/>
    <col min="15" max="15" width="15.42578125" style="34" customWidth="1"/>
    <col min="16" max="16" width="21.42578125" style="34" customWidth="1"/>
    <col min="17" max="17" width="15.42578125" style="34" bestFit="1" customWidth="1"/>
    <col min="18" max="18" width="17.85546875" style="34" bestFit="1" customWidth="1"/>
    <col min="19" max="19" width="15.42578125" style="34" bestFit="1" customWidth="1"/>
    <col min="20" max="20" width="27.85546875" style="34" customWidth="1"/>
    <col min="21" max="21" width="7.42578125" style="34" bestFit="1" customWidth="1"/>
    <col min="22" max="22" width="15.42578125" style="34" customWidth="1"/>
    <col min="23" max="23" width="17.85546875" style="34" bestFit="1" customWidth="1"/>
    <col min="24" max="16384" width="8.7109375" style="33"/>
  </cols>
  <sheetData>
    <row r="1" spans="1:23" hidden="1" x14ac:dyDescent="0.25"/>
    <row r="2" spans="1:23" hidden="1" x14ac:dyDescent="0.25"/>
    <row r="3" spans="1:23" ht="21.75" thickBot="1" x14ac:dyDescent="0.3"/>
    <row r="4" spans="1:23" ht="21.75" thickTop="1" x14ac:dyDescent="0.25">
      <c r="A4" s="464" t="s">
        <v>0</v>
      </c>
      <c r="B4" s="466" t="s">
        <v>1</v>
      </c>
      <c r="C4" s="466" t="s">
        <v>2</v>
      </c>
      <c r="D4" s="459" t="s">
        <v>3</v>
      </c>
      <c r="E4" s="459" t="s">
        <v>16</v>
      </c>
      <c r="F4" s="459" t="s">
        <v>13</v>
      </c>
      <c r="G4" s="468" t="s">
        <v>48</v>
      </c>
      <c r="H4" s="459" t="s">
        <v>15</v>
      </c>
      <c r="I4" s="459" t="s">
        <v>92</v>
      </c>
      <c r="J4" s="459" t="s">
        <v>26</v>
      </c>
      <c r="K4" s="459"/>
      <c r="L4" s="459"/>
      <c r="M4" s="459"/>
      <c r="N4" s="459"/>
      <c r="O4" s="459"/>
      <c r="P4" s="459"/>
      <c r="Q4" s="459"/>
      <c r="R4" s="459"/>
      <c r="S4" s="459"/>
      <c r="T4" s="459"/>
      <c r="U4" s="459"/>
      <c r="V4" s="36"/>
      <c r="W4" s="37"/>
    </row>
    <row r="5" spans="1:23" ht="68.25" customHeight="1" x14ac:dyDescent="0.25">
      <c r="A5" s="465"/>
      <c r="B5" s="467"/>
      <c r="C5" s="467"/>
      <c r="D5" s="460"/>
      <c r="E5" s="460"/>
      <c r="F5" s="460"/>
      <c r="G5" s="469"/>
      <c r="H5" s="460"/>
      <c r="I5" s="460"/>
      <c r="J5" s="460"/>
      <c r="K5" s="39" t="s">
        <v>5</v>
      </c>
      <c r="L5" s="39" t="s">
        <v>5</v>
      </c>
      <c r="M5" s="40" t="s">
        <v>7</v>
      </c>
      <c r="N5" s="40" t="s">
        <v>7</v>
      </c>
      <c r="O5" s="41" t="s">
        <v>8</v>
      </c>
      <c r="P5" s="41" t="s">
        <v>8</v>
      </c>
      <c r="Q5" s="42" t="s">
        <v>9</v>
      </c>
      <c r="R5" s="42" t="s">
        <v>9</v>
      </c>
      <c r="S5" s="43" t="s">
        <v>10</v>
      </c>
      <c r="T5" s="43" t="s">
        <v>10</v>
      </c>
      <c r="U5" s="38"/>
      <c r="V5" s="43" t="s">
        <v>86</v>
      </c>
      <c r="W5" s="44" t="s">
        <v>86</v>
      </c>
    </row>
    <row r="6" spans="1:23" x14ac:dyDescent="0.25">
      <c r="A6" s="45">
        <v>1</v>
      </c>
      <c r="B6" s="46"/>
      <c r="C6" s="47">
        <v>1219550</v>
      </c>
      <c r="D6" s="47">
        <f>B6*C6</f>
        <v>0</v>
      </c>
      <c r="E6" s="48"/>
      <c r="F6" s="47"/>
      <c r="G6" s="48"/>
      <c r="H6" s="48"/>
      <c r="I6" s="47"/>
      <c r="J6" s="49" t="s">
        <v>22</v>
      </c>
      <c r="K6" s="49"/>
      <c r="L6" s="49"/>
      <c r="M6" s="49"/>
      <c r="N6" s="47"/>
      <c r="O6" s="49"/>
      <c r="P6" s="47"/>
      <c r="Q6" s="49"/>
      <c r="R6" s="47"/>
      <c r="S6" s="49"/>
      <c r="T6" s="49"/>
      <c r="U6" s="49"/>
      <c r="V6" s="49"/>
      <c r="W6" s="50"/>
    </row>
    <row r="7" spans="1:23" x14ac:dyDescent="0.25">
      <c r="A7" s="45">
        <v>2</v>
      </c>
      <c r="B7" s="51">
        <v>1</v>
      </c>
      <c r="C7" s="38">
        <v>323745</v>
      </c>
      <c r="D7" s="38">
        <f t="shared" ref="D7:D8" si="0">B7*C7</f>
        <v>323745</v>
      </c>
      <c r="E7" s="52"/>
      <c r="F7" s="53"/>
      <c r="G7" s="54"/>
      <c r="H7" s="54"/>
      <c r="I7" s="38" t="s">
        <v>18</v>
      </c>
      <c r="J7" s="55"/>
      <c r="K7" s="56"/>
      <c r="L7" s="56"/>
      <c r="M7" s="51">
        <f t="shared" ref="M7:M38" si="1">B7</f>
        <v>1</v>
      </c>
      <c r="N7" s="40">
        <f t="shared" ref="N7:N38" si="2">D7</f>
        <v>323745</v>
      </c>
      <c r="O7" s="56"/>
      <c r="P7" s="38"/>
      <c r="Q7" s="56"/>
      <c r="R7" s="38"/>
      <c r="S7" s="56"/>
      <c r="T7" s="56"/>
      <c r="U7" s="56"/>
      <c r="V7" s="56"/>
      <c r="W7" s="57"/>
    </row>
    <row r="8" spans="1:23" x14ac:dyDescent="0.25">
      <c r="A8" s="45">
        <v>3</v>
      </c>
      <c r="B8" s="51">
        <v>25</v>
      </c>
      <c r="C8" s="38">
        <v>95</v>
      </c>
      <c r="D8" s="38">
        <f t="shared" si="0"/>
        <v>2375</v>
      </c>
      <c r="E8" s="52">
        <v>44769</v>
      </c>
      <c r="F8" s="53"/>
      <c r="G8" s="54"/>
      <c r="H8" s="54"/>
      <c r="I8" s="38" t="s">
        <v>63</v>
      </c>
      <c r="J8" s="55" t="s">
        <v>60</v>
      </c>
      <c r="K8" s="56"/>
      <c r="L8" s="56"/>
      <c r="M8" s="51">
        <f t="shared" si="1"/>
        <v>25</v>
      </c>
      <c r="N8" s="40">
        <f t="shared" si="2"/>
        <v>2375</v>
      </c>
      <c r="O8" s="56"/>
      <c r="P8" s="38"/>
      <c r="Q8" s="56"/>
      <c r="R8" s="38"/>
      <c r="S8" s="56"/>
      <c r="T8" s="56"/>
      <c r="U8" s="56"/>
      <c r="V8" s="56"/>
      <c r="W8" s="57"/>
    </row>
    <row r="9" spans="1:23" x14ac:dyDescent="0.25">
      <c r="A9" s="45">
        <v>4</v>
      </c>
      <c r="B9" s="51">
        <v>42</v>
      </c>
      <c r="C9" s="38">
        <v>250</v>
      </c>
      <c r="D9" s="38">
        <f t="shared" ref="D9:D354" si="3">B9*C9</f>
        <v>10500</v>
      </c>
      <c r="E9" s="52" t="s">
        <v>21</v>
      </c>
      <c r="F9" s="53"/>
      <c r="G9" s="54"/>
      <c r="H9" s="54"/>
      <c r="I9" s="38" t="s">
        <v>64</v>
      </c>
      <c r="J9" s="55" t="s">
        <v>28</v>
      </c>
      <c r="K9" s="56"/>
      <c r="L9" s="56"/>
      <c r="M9" s="51">
        <f t="shared" si="1"/>
        <v>42</v>
      </c>
      <c r="N9" s="40">
        <f t="shared" si="2"/>
        <v>10500</v>
      </c>
      <c r="O9" s="56"/>
      <c r="P9" s="38"/>
      <c r="Q9" s="56"/>
      <c r="R9" s="38"/>
      <c r="S9" s="56"/>
      <c r="T9" s="56"/>
      <c r="U9" s="56"/>
      <c r="V9" s="56"/>
      <c r="W9" s="57"/>
    </row>
    <row r="10" spans="1:23" x14ac:dyDescent="0.25">
      <c r="A10" s="45">
        <v>5</v>
      </c>
      <c r="B10" s="51">
        <v>10</v>
      </c>
      <c r="C10" s="38">
        <v>95</v>
      </c>
      <c r="D10" s="38">
        <f t="shared" si="3"/>
        <v>950</v>
      </c>
      <c r="E10" s="52">
        <v>44769</v>
      </c>
      <c r="F10" s="53"/>
      <c r="G10" s="54"/>
      <c r="H10" s="54"/>
      <c r="I10" s="38" t="s">
        <v>63</v>
      </c>
      <c r="J10" s="55" t="s">
        <v>25</v>
      </c>
      <c r="K10" s="56"/>
      <c r="L10" s="56"/>
      <c r="M10" s="51">
        <f t="shared" si="1"/>
        <v>10</v>
      </c>
      <c r="N10" s="40">
        <f t="shared" si="2"/>
        <v>950</v>
      </c>
      <c r="O10" s="56"/>
      <c r="P10" s="38"/>
      <c r="Q10" s="56"/>
      <c r="R10" s="38"/>
      <c r="S10" s="56"/>
      <c r="T10" s="56"/>
      <c r="U10" s="56"/>
      <c r="V10" s="56"/>
      <c r="W10" s="57"/>
    </row>
    <row r="11" spans="1:23" x14ac:dyDescent="0.25">
      <c r="A11" s="45">
        <v>6</v>
      </c>
      <c r="B11" s="51">
        <v>57</v>
      </c>
      <c r="C11" s="38">
        <v>95</v>
      </c>
      <c r="D11" s="38">
        <f t="shared" si="3"/>
        <v>5415</v>
      </c>
      <c r="E11" s="52">
        <v>44777</v>
      </c>
      <c r="F11" s="53"/>
      <c r="G11" s="54"/>
      <c r="H11" s="54"/>
      <c r="I11" s="38" t="s">
        <v>63</v>
      </c>
      <c r="J11" s="55" t="s">
        <v>29</v>
      </c>
      <c r="K11" s="56"/>
      <c r="L11" s="56"/>
      <c r="M11" s="51">
        <f t="shared" si="1"/>
        <v>57</v>
      </c>
      <c r="N11" s="40">
        <f t="shared" si="2"/>
        <v>5415</v>
      </c>
      <c r="O11" s="56"/>
      <c r="P11" s="38"/>
      <c r="Q11" s="56"/>
      <c r="R11" s="38"/>
      <c r="S11" s="56"/>
      <c r="T11" s="56"/>
      <c r="U11" s="56"/>
      <c r="V11" s="56"/>
      <c r="W11" s="57"/>
    </row>
    <row r="12" spans="1:23" x14ac:dyDescent="0.25">
      <c r="A12" s="45">
        <v>7</v>
      </c>
      <c r="B12" s="51">
        <v>90</v>
      </c>
      <c r="C12" s="38">
        <v>250</v>
      </c>
      <c r="D12" s="38">
        <f t="shared" si="3"/>
        <v>22500</v>
      </c>
      <c r="E12" s="52">
        <v>44777</v>
      </c>
      <c r="F12" s="53"/>
      <c r="G12" s="54"/>
      <c r="H12" s="54"/>
      <c r="I12" s="38" t="s">
        <v>64</v>
      </c>
      <c r="J12" s="55" t="s">
        <v>29</v>
      </c>
      <c r="K12" s="56"/>
      <c r="L12" s="56"/>
      <c r="M12" s="51">
        <f t="shared" si="1"/>
        <v>90</v>
      </c>
      <c r="N12" s="40">
        <f t="shared" si="2"/>
        <v>22500</v>
      </c>
      <c r="O12" s="56"/>
      <c r="P12" s="38"/>
      <c r="Q12" s="56"/>
      <c r="R12" s="38"/>
      <c r="S12" s="56"/>
      <c r="T12" s="56"/>
      <c r="U12" s="56"/>
      <c r="V12" s="56"/>
      <c r="W12" s="57"/>
    </row>
    <row r="13" spans="1:23" x14ac:dyDescent="0.25">
      <c r="A13" s="45">
        <v>8</v>
      </c>
      <c r="B13" s="51">
        <v>45</v>
      </c>
      <c r="C13" s="38">
        <v>250</v>
      </c>
      <c r="D13" s="38">
        <f t="shared" si="3"/>
        <v>11250</v>
      </c>
      <c r="E13" s="52">
        <v>44789</v>
      </c>
      <c r="F13" s="53"/>
      <c r="G13" s="54"/>
      <c r="H13" s="54"/>
      <c r="I13" s="38" t="s">
        <v>64</v>
      </c>
      <c r="J13" s="55" t="s">
        <v>30</v>
      </c>
      <c r="K13" s="56"/>
      <c r="L13" s="56"/>
      <c r="M13" s="51">
        <f t="shared" si="1"/>
        <v>45</v>
      </c>
      <c r="N13" s="40">
        <f t="shared" si="2"/>
        <v>11250</v>
      </c>
      <c r="O13" s="56"/>
      <c r="P13" s="38"/>
      <c r="Q13" s="56"/>
      <c r="R13" s="38"/>
      <c r="S13" s="56"/>
      <c r="T13" s="56"/>
      <c r="U13" s="56"/>
      <c r="V13" s="56"/>
      <c r="W13" s="57"/>
    </row>
    <row r="14" spans="1:23" x14ac:dyDescent="0.25">
      <c r="A14" s="45">
        <v>9</v>
      </c>
      <c r="B14" s="51">
        <v>25</v>
      </c>
      <c r="C14" s="38">
        <v>95</v>
      </c>
      <c r="D14" s="38">
        <f t="shared" si="3"/>
        <v>2375</v>
      </c>
      <c r="E14" s="52">
        <v>44789</v>
      </c>
      <c r="F14" s="53"/>
      <c r="G14" s="54"/>
      <c r="H14" s="54"/>
      <c r="I14" s="38" t="s">
        <v>63</v>
      </c>
      <c r="J14" s="55" t="s">
        <v>30</v>
      </c>
      <c r="K14" s="56"/>
      <c r="L14" s="56"/>
      <c r="M14" s="51">
        <f t="shared" si="1"/>
        <v>25</v>
      </c>
      <c r="N14" s="40">
        <f t="shared" si="2"/>
        <v>2375</v>
      </c>
      <c r="O14" s="56"/>
      <c r="P14" s="38"/>
      <c r="Q14" s="56"/>
      <c r="R14" s="38"/>
      <c r="S14" s="56"/>
      <c r="T14" s="56"/>
      <c r="U14" s="56"/>
      <c r="V14" s="56"/>
      <c r="W14" s="57"/>
    </row>
    <row r="15" spans="1:23" x14ac:dyDescent="0.25">
      <c r="A15" s="45">
        <v>10</v>
      </c>
      <c r="B15" s="51">
        <v>55</v>
      </c>
      <c r="C15" s="38">
        <v>95</v>
      </c>
      <c r="D15" s="38">
        <f t="shared" si="3"/>
        <v>5225</v>
      </c>
      <c r="E15" s="52">
        <v>44798</v>
      </c>
      <c r="F15" s="53"/>
      <c r="G15" s="54"/>
      <c r="H15" s="54"/>
      <c r="I15" s="38" t="s">
        <v>63</v>
      </c>
      <c r="J15" s="55" t="s">
        <v>31</v>
      </c>
      <c r="K15" s="56"/>
      <c r="L15" s="56"/>
      <c r="M15" s="51">
        <f t="shared" si="1"/>
        <v>55</v>
      </c>
      <c r="N15" s="40">
        <f t="shared" si="2"/>
        <v>5225</v>
      </c>
      <c r="O15" s="56"/>
      <c r="P15" s="38"/>
      <c r="Q15" s="56"/>
      <c r="R15" s="38"/>
      <c r="S15" s="56"/>
      <c r="T15" s="56"/>
      <c r="U15" s="56"/>
      <c r="V15" s="56"/>
      <c r="W15" s="57"/>
    </row>
    <row r="16" spans="1:23" x14ac:dyDescent="0.25">
      <c r="A16" s="45">
        <v>11</v>
      </c>
      <c r="B16" s="51">
        <v>92</v>
      </c>
      <c r="C16" s="38">
        <v>260</v>
      </c>
      <c r="D16" s="38">
        <f t="shared" si="3"/>
        <v>23920</v>
      </c>
      <c r="E16" s="52">
        <v>44798</v>
      </c>
      <c r="F16" s="53"/>
      <c r="G16" s="54"/>
      <c r="H16" s="54"/>
      <c r="I16" s="38" t="s">
        <v>64</v>
      </c>
      <c r="J16" s="55" t="s">
        <v>31</v>
      </c>
      <c r="K16" s="56"/>
      <c r="L16" s="56"/>
      <c r="M16" s="51">
        <f t="shared" si="1"/>
        <v>92</v>
      </c>
      <c r="N16" s="40">
        <f t="shared" si="2"/>
        <v>23920</v>
      </c>
      <c r="O16" s="56"/>
      <c r="P16" s="38"/>
      <c r="Q16" s="56"/>
      <c r="R16" s="38"/>
      <c r="S16" s="56"/>
      <c r="T16" s="56"/>
      <c r="U16" s="56"/>
      <c r="V16" s="56"/>
      <c r="W16" s="57"/>
    </row>
    <row r="17" spans="1:23" x14ac:dyDescent="0.25">
      <c r="A17" s="45">
        <v>12</v>
      </c>
      <c r="B17" s="51">
        <v>42</v>
      </c>
      <c r="C17" s="38">
        <v>260</v>
      </c>
      <c r="D17" s="38">
        <f t="shared" si="3"/>
        <v>10920</v>
      </c>
      <c r="E17" s="52">
        <v>44808</v>
      </c>
      <c r="F17" s="53"/>
      <c r="G17" s="54"/>
      <c r="H17" s="54"/>
      <c r="I17" s="38" t="s">
        <v>64</v>
      </c>
      <c r="J17" s="55" t="s">
        <v>32</v>
      </c>
      <c r="K17" s="56"/>
      <c r="L17" s="56"/>
      <c r="M17" s="51">
        <f t="shared" si="1"/>
        <v>42</v>
      </c>
      <c r="N17" s="40">
        <f t="shared" si="2"/>
        <v>10920</v>
      </c>
      <c r="O17" s="56"/>
      <c r="P17" s="38"/>
      <c r="Q17" s="56"/>
      <c r="R17" s="38"/>
      <c r="S17" s="56"/>
      <c r="T17" s="56"/>
      <c r="U17" s="56"/>
      <c r="V17" s="56"/>
      <c r="W17" s="57"/>
    </row>
    <row r="18" spans="1:23" x14ac:dyDescent="0.25">
      <c r="A18" s="45">
        <v>13</v>
      </c>
      <c r="B18" s="51">
        <v>25</v>
      </c>
      <c r="C18" s="38">
        <v>95</v>
      </c>
      <c r="D18" s="38">
        <f t="shared" si="3"/>
        <v>2375</v>
      </c>
      <c r="E18" s="52">
        <v>44808</v>
      </c>
      <c r="F18" s="53"/>
      <c r="G18" s="54"/>
      <c r="H18" s="54"/>
      <c r="I18" s="38" t="s">
        <v>63</v>
      </c>
      <c r="J18" s="55" t="s">
        <v>32</v>
      </c>
      <c r="K18" s="56"/>
      <c r="L18" s="56"/>
      <c r="M18" s="51">
        <f t="shared" si="1"/>
        <v>25</v>
      </c>
      <c r="N18" s="40">
        <f t="shared" si="2"/>
        <v>2375</v>
      </c>
      <c r="O18" s="56"/>
      <c r="P18" s="38"/>
      <c r="Q18" s="56"/>
      <c r="R18" s="38"/>
      <c r="S18" s="56"/>
      <c r="T18" s="56"/>
      <c r="U18" s="56"/>
      <c r="V18" s="56"/>
      <c r="W18" s="57"/>
    </row>
    <row r="19" spans="1:23" x14ac:dyDescent="0.25">
      <c r="A19" s="45">
        <v>14</v>
      </c>
      <c r="B19" s="51">
        <v>55</v>
      </c>
      <c r="C19" s="38">
        <v>95</v>
      </c>
      <c r="D19" s="38">
        <f t="shared" si="3"/>
        <v>5225</v>
      </c>
      <c r="E19" s="52">
        <v>44818</v>
      </c>
      <c r="F19" s="53"/>
      <c r="G19" s="54"/>
      <c r="H19" s="54"/>
      <c r="I19" s="38" t="s">
        <v>63</v>
      </c>
      <c r="J19" s="55" t="s">
        <v>35</v>
      </c>
      <c r="K19" s="56"/>
      <c r="L19" s="56"/>
      <c r="M19" s="51">
        <f t="shared" si="1"/>
        <v>55</v>
      </c>
      <c r="N19" s="40">
        <f t="shared" si="2"/>
        <v>5225</v>
      </c>
      <c r="O19" s="56"/>
      <c r="P19" s="38"/>
      <c r="Q19" s="56"/>
      <c r="R19" s="38"/>
      <c r="S19" s="56"/>
      <c r="T19" s="56"/>
      <c r="U19" s="56"/>
      <c r="V19" s="56"/>
      <c r="W19" s="57"/>
    </row>
    <row r="20" spans="1:23" x14ac:dyDescent="0.25">
      <c r="A20" s="45">
        <v>15</v>
      </c>
      <c r="B20" s="51">
        <v>92</v>
      </c>
      <c r="C20" s="38">
        <v>260</v>
      </c>
      <c r="D20" s="38">
        <f t="shared" si="3"/>
        <v>23920</v>
      </c>
      <c r="E20" s="52">
        <v>44818</v>
      </c>
      <c r="F20" s="53"/>
      <c r="G20" s="54"/>
      <c r="H20" s="54"/>
      <c r="I20" s="38" t="s">
        <v>64</v>
      </c>
      <c r="J20" s="55" t="s">
        <v>35</v>
      </c>
      <c r="K20" s="56"/>
      <c r="L20" s="56"/>
      <c r="M20" s="51">
        <f t="shared" si="1"/>
        <v>92</v>
      </c>
      <c r="N20" s="40">
        <f t="shared" si="2"/>
        <v>23920</v>
      </c>
      <c r="O20" s="56"/>
      <c r="P20" s="38"/>
      <c r="Q20" s="56"/>
      <c r="R20" s="38"/>
      <c r="S20" s="56"/>
      <c r="T20" s="56"/>
      <c r="U20" s="56"/>
      <c r="V20" s="56"/>
      <c r="W20" s="57"/>
    </row>
    <row r="21" spans="1:23" x14ac:dyDescent="0.25">
      <c r="A21" s="45">
        <v>16</v>
      </c>
      <c r="B21" s="51">
        <v>43</v>
      </c>
      <c r="C21" s="38">
        <v>275</v>
      </c>
      <c r="D21" s="38">
        <f t="shared" si="3"/>
        <v>11825</v>
      </c>
      <c r="E21" s="52">
        <v>44829</v>
      </c>
      <c r="F21" s="53"/>
      <c r="G21" s="54"/>
      <c r="H21" s="54"/>
      <c r="I21" s="38" t="s">
        <v>62</v>
      </c>
      <c r="J21" s="55" t="s">
        <v>34</v>
      </c>
      <c r="K21" s="56"/>
      <c r="L21" s="56"/>
      <c r="M21" s="51">
        <f t="shared" si="1"/>
        <v>43</v>
      </c>
      <c r="N21" s="40">
        <f t="shared" si="2"/>
        <v>11825</v>
      </c>
      <c r="O21" s="56"/>
      <c r="P21" s="38"/>
      <c r="Q21" s="56"/>
      <c r="R21" s="38"/>
      <c r="S21" s="56"/>
      <c r="T21" s="56"/>
      <c r="U21" s="56"/>
      <c r="V21" s="56"/>
      <c r="W21" s="57"/>
    </row>
    <row r="22" spans="1:23" x14ac:dyDescent="0.25">
      <c r="A22" s="45">
        <v>17</v>
      </c>
      <c r="B22" s="51">
        <v>25</v>
      </c>
      <c r="C22" s="38">
        <v>95</v>
      </c>
      <c r="D22" s="38">
        <f t="shared" si="3"/>
        <v>2375</v>
      </c>
      <c r="E22" s="52">
        <v>44829</v>
      </c>
      <c r="F22" s="53"/>
      <c r="G22" s="54"/>
      <c r="H22" s="54"/>
      <c r="I22" s="38" t="s">
        <v>63</v>
      </c>
      <c r="J22" s="55" t="s">
        <v>34</v>
      </c>
      <c r="K22" s="56"/>
      <c r="L22" s="56"/>
      <c r="M22" s="51">
        <f t="shared" si="1"/>
        <v>25</v>
      </c>
      <c r="N22" s="40">
        <f t="shared" si="2"/>
        <v>2375</v>
      </c>
      <c r="O22" s="56"/>
      <c r="P22" s="38"/>
      <c r="Q22" s="56"/>
      <c r="R22" s="38"/>
      <c r="S22" s="56"/>
      <c r="T22" s="56"/>
      <c r="U22" s="56"/>
      <c r="V22" s="56"/>
      <c r="W22" s="57"/>
    </row>
    <row r="23" spans="1:23" x14ac:dyDescent="0.25">
      <c r="A23" s="45">
        <v>18</v>
      </c>
      <c r="B23" s="51">
        <v>92</v>
      </c>
      <c r="C23" s="38">
        <v>275</v>
      </c>
      <c r="D23" s="38">
        <f t="shared" si="3"/>
        <v>25300</v>
      </c>
      <c r="E23" s="52">
        <v>44836</v>
      </c>
      <c r="F23" s="53"/>
      <c r="G23" s="54"/>
      <c r="H23" s="54"/>
      <c r="I23" s="38" t="s">
        <v>62</v>
      </c>
      <c r="J23" s="55" t="s">
        <v>33</v>
      </c>
      <c r="K23" s="56"/>
      <c r="L23" s="56"/>
      <c r="M23" s="51">
        <f t="shared" si="1"/>
        <v>92</v>
      </c>
      <c r="N23" s="40">
        <f t="shared" si="2"/>
        <v>25300</v>
      </c>
      <c r="O23" s="56"/>
      <c r="P23" s="38"/>
      <c r="Q23" s="56"/>
      <c r="R23" s="38"/>
      <c r="S23" s="56"/>
      <c r="T23" s="56"/>
      <c r="U23" s="56"/>
      <c r="V23" s="56"/>
      <c r="W23" s="57"/>
    </row>
    <row r="24" spans="1:23" x14ac:dyDescent="0.25">
      <c r="A24" s="45">
        <v>19</v>
      </c>
      <c r="B24" s="51">
        <v>55</v>
      </c>
      <c r="C24" s="38">
        <v>95</v>
      </c>
      <c r="D24" s="38">
        <f t="shared" si="3"/>
        <v>5225</v>
      </c>
      <c r="E24" s="52">
        <v>44836</v>
      </c>
      <c r="F24" s="53"/>
      <c r="G24" s="54"/>
      <c r="H24" s="54"/>
      <c r="I24" s="38" t="s">
        <v>63</v>
      </c>
      <c r="J24" s="55" t="s">
        <v>33</v>
      </c>
      <c r="K24" s="56"/>
      <c r="L24" s="56"/>
      <c r="M24" s="51">
        <f t="shared" si="1"/>
        <v>55</v>
      </c>
      <c r="N24" s="40">
        <f t="shared" si="2"/>
        <v>5225</v>
      </c>
      <c r="O24" s="56"/>
      <c r="P24" s="38"/>
      <c r="Q24" s="56"/>
      <c r="R24" s="38"/>
      <c r="S24" s="56"/>
      <c r="T24" s="56"/>
      <c r="U24" s="56"/>
      <c r="V24" s="56"/>
      <c r="W24" s="57"/>
    </row>
    <row r="25" spans="1:23" x14ac:dyDescent="0.25">
      <c r="A25" s="45">
        <v>20</v>
      </c>
      <c r="B25" s="51">
        <v>40</v>
      </c>
      <c r="C25" s="38">
        <v>275</v>
      </c>
      <c r="D25" s="38">
        <f t="shared" si="3"/>
        <v>11000</v>
      </c>
      <c r="E25" s="52">
        <v>44839</v>
      </c>
      <c r="F25" s="53"/>
      <c r="G25" s="54"/>
      <c r="H25" s="54"/>
      <c r="I25" s="38" t="s">
        <v>62</v>
      </c>
      <c r="J25" s="55" t="s">
        <v>57</v>
      </c>
      <c r="K25" s="56"/>
      <c r="L25" s="56"/>
      <c r="M25" s="51">
        <f t="shared" si="1"/>
        <v>40</v>
      </c>
      <c r="N25" s="40">
        <f t="shared" si="2"/>
        <v>11000</v>
      </c>
      <c r="O25" s="56"/>
      <c r="P25" s="38"/>
      <c r="Q25" s="56"/>
      <c r="R25" s="38"/>
      <c r="S25" s="56"/>
      <c r="T25" s="56"/>
      <c r="U25" s="56"/>
      <c r="V25" s="56"/>
      <c r="W25" s="57"/>
    </row>
    <row r="26" spans="1:23" x14ac:dyDescent="0.25">
      <c r="A26" s="45">
        <v>21</v>
      </c>
      <c r="B26" s="51">
        <v>25</v>
      </c>
      <c r="C26" s="38">
        <v>95</v>
      </c>
      <c r="D26" s="38">
        <f t="shared" si="3"/>
        <v>2375</v>
      </c>
      <c r="E26" s="52">
        <v>44839</v>
      </c>
      <c r="F26" s="53"/>
      <c r="G26" s="54"/>
      <c r="H26" s="54"/>
      <c r="I26" s="38" t="s">
        <v>63</v>
      </c>
      <c r="J26" s="55" t="s">
        <v>57</v>
      </c>
      <c r="K26" s="56"/>
      <c r="L26" s="56"/>
      <c r="M26" s="51">
        <f t="shared" si="1"/>
        <v>25</v>
      </c>
      <c r="N26" s="40">
        <f t="shared" si="2"/>
        <v>2375</v>
      </c>
      <c r="O26" s="56"/>
      <c r="P26" s="38"/>
      <c r="Q26" s="56"/>
      <c r="R26" s="38"/>
      <c r="S26" s="56"/>
      <c r="T26" s="56"/>
      <c r="U26" s="56"/>
      <c r="V26" s="56"/>
      <c r="W26" s="57"/>
    </row>
    <row r="27" spans="1:23" x14ac:dyDescent="0.25">
      <c r="A27" s="45">
        <v>22</v>
      </c>
      <c r="B27" s="51">
        <v>92</v>
      </c>
      <c r="C27" s="38">
        <v>275</v>
      </c>
      <c r="D27" s="38">
        <f t="shared" si="3"/>
        <v>25300</v>
      </c>
      <c r="E27" s="52">
        <v>44866</v>
      </c>
      <c r="F27" s="53"/>
      <c r="G27" s="54"/>
      <c r="H27" s="54"/>
      <c r="I27" s="38" t="s">
        <v>62</v>
      </c>
      <c r="J27" s="55" t="s">
        <v>65</v>
      </c>
      <c r="K27" s="56"/>
      <c r="L27" s="56"/>
      <c r="M27" s="51">
        <f t="shared" si="1"/>
        <v>92</v>
      </c>
      <c r="N27" s="40">
        <f t="shared" si="2"/>
        <v>25300</v>
      </c>
      <c r="O27" s="56"/>
      <c r="P27" s="38"/>
      <c r="Q27" s="56"/>
      <c r="R27" s="38"/>
      <c r="S27" s="56"/>
      <c r="T27" s="56"/>
      <c r="U27" s="56"/>
      <c r="V27" s="56"/>
      <c r="W27" s="57"/>
    </row>
    <row r="28" spans="1:23" x14ac:dyDescent="0.25">
      <c r="A28" s="45">
        <v>23</v>
      </c>
      <c r="B28" s="51">
        <v>50</v>
      </c>
      <c r="C28" s="38">
        <v>95</v>
      </c>
      <c r="D28" s="38">
        <f t="shared" si="3"/>
        <v>4750</v>
      </c>
      <c r="E28" s="52">
        <v>44866</v>
      </c>
      <c r="F28" s="53"/>
      <c r="G28" s="54"/>
      <c r="H28" s="54"/>
      <c r="I28" s="38" t="s">
        <v>63</v>
      </c>
      <c r="J28" s="55" t="s">
        <v>65</v>
      </c>
      <c r="K28" s="56"/>
      <c r="L28" s="56"/>
      <c r="M28" s="51">
        <f t="shared" si="1"/>
        <v>50</v>
      </c>
      <c r="N28" s="40">
        <f t="shared" si="2"/>
        <v>4750</v>
      </c>
      <c r="O28" s="56"/>
      <c r="P28" s="38"/>
      <c r="Q28" s="56"/>
      <c r="R28" s="38"/>
      <c r="S28" s="56"/>
      <c r="T28" s="56"/>
      <c r="U28" s="56"/>
      <c r="V28" s="56"/>
      <c r="W28" s="57"/>
    </row>
    <row r="29" spans="1:23" x14ac:dyDescent="0.25">
      <c r="A29" s="45">
        <v>24</v>
      </c>
      <c r="B29" s="51">
        <v>42</v>
      </c>
      <c r="C29" s="38">
        <v>275</v>
      </c>
      <c r="D29" s="38">
        <f t="shared" si="3"/>
        <v>11550</v>
      </c>
      <c r="E29" s="52">
        <v>44866</v>
      </c>
      <c r="F29" s="53"/>
      <c r="G29" s="54"/>
      <c r="H29" s="54"/>
      <c r="I29" s="38" t="s">
        <v>62</v>
      </c>
      <c r="J29" s="55" t="s">
        <v>61</v>
      </c>
      <c r="K29" s="56"/>
      <c r="L29" s="56"/>
      <c r="M29" s="51">
        <f t="shared" si="1"/>
        <v>42</v>
      </c>
      <c r="N29" s="40">
        <f t="shared" si="2"/>
        <v>11550</v>
      </c>
      <c r="O29" s="56"/>
      <c r="P29" s="38"/>
      <c r="Q29" s="56"/>
      <c r="R29" s="38"/>
      <c r="S29" s="56"/>
      <c r="T29" s="56"/>
      <c r="U29" s="56"/>
      <c r="V29" s="56"/>
      <c r="W29" s="57"/>
    </row>
    <row r="30" spans="1:23" x14ac:dyDescent="0.25">
      <c r="A30" s="45">
        <v>25</v>
      </c>
      <c r="B30" s="51">
        <v>22</v>
      </c>
      <c r="C30" s="38">
        <v>95</v>
      </c>
      <c r="D30" s="38">
        <f t="shared" si="3"/>
        <v>2090</v>
      </c>
      <c r="E30" s="52">
        <v>44866</v>
      </c>
      <c r="F30" s="53"/>
      <c r="G30" s="54"/>
      <c r="H30" s="54"/>
      <c r="I30" s="38" t="s">
        <v>63</v>
      </c>
      <c r="J30" s="55" t="s">
        <v>61</v>
      </c>
      <c r="K30" s="56"/>
      <c r="L30" s="56"/>
      <c r="M30" s="51">
        <f t="shared" si="1"/>
        <v>22</v>
      </c>
      <c r="N30" s="40">
        <f t="shared" si="2"/>
        <v>2090</v>
      </c>
      <c r="O30" s="56"/>
      <c r="P30" s="38"/>
      <c r="Q30" s="56"/>
      <c r="R30" s="38"/>
      <c r="S30" s="56"/>
      <c r="T30" s="56"/>
      <c r="U30" s="56"/>
      <c r="V30" s="56"/>
      <c r="W30" s="57"/>
    </row>
    <row r="31" spans="1:23" x14ac:dyDescent="0.25">
      <c r="A31" s="45">
        <v>26</v>
      </c>
      <c r="B31" s="51">
        <v>92</v>
      </c>
      <c r="C31" s="38">
        <v>275</v>
      </c>
      <c r="D31" s="38">
        <f t="shared" si="3"/>
        <v>25300</v>
      </c>
      <c r="E31" s="52">
        <v>44873</v>
      </c>
      <c r="F31" s="53"/>
      <c r="G31" s="54"/>
      <c r="H31" s="54"/>
      <c r="I31" s="38" t="s">
        <v>62</v>
      </c>
      <c r="J31" s="55" t="s">
        <v>69</v>
      </c>
      <c r="K31" s="56"/>
      <c r="L31" s="56"/>
      <c r="M31" s="51">
        <f t="shared" si="1"/>
        <v>92</v>
      </c>
      <c r="N31" s="40">
        <f t="shared" si="2"/>
        <v>25300</v>
      </c>
      <c r="O31" s="56"/>
      <c r="P31" s="38"/>
      <c r="Q31" s="56"/>
      <c r="R31" s="38"/>
      <c r="S31" s="56"/>
      <c r="T31" s="56"/>
      <c r="U31" s="56"/>
      <c r="V31" s="56"/>
      <c r="W31" s="57"/>
    </row>
    <row r="32" spans="1:23" x14ac:dyDescent="0.25">
      <c r="A32" s="45">
        <v>27</v>
      </c>
      <c r="B32" s="51">
        <v>55</v>
      </c>
      <c r="C32" s="38">
        <v>95</v>
      </c>
      <c r="D32" s="38">
        <f t="shared" si="3"/>
        <v>5225</v>
      </c>
      <c r="E32" s="52">
        <v>44873</v>
      </c>
      <c r="F32" s="53"/>
      <c r="G32" s="54"/>
      <c r="H32" s="54"/>
      <c r="I32" s="38" t="s">
        <v>63</v>
      </c>
      <c r="J32" s="55" t="s">
        <v>69</v>
      </c>
      <c r="K32" s="56"/>
      <c r="L32" s="56"/>
      <c r="M32" s="51">
        <f t="shared" si="1"/>
        <v>55</v>
      </c>
      <c r="N32" s="40">
        <f t="shared" si="2"/>
        <v>5225</v>
      </c>
      <c r="O32" s="56"/>
      <c r="P32" s="38"/>
      <c r="Q32" s="56"/>
      <c r="R32" s="38"/>
      <c r="S32" s="56"/>
      <c r="T32" s="56"/>
      <c r="U32" s="56"/>
      <c r="V32" s="56"/>
      <c r="W32" s="57"/>
    </row>
    <row r="33" spans="1:23" x14ac:dyDescent="0.25">
      <c r="A33" s="45">
        <v>28</v>
      </c>
      <c r="B33" s="51">
        <v>42</v>
      </c>
      <c r="C33" s="38">
        <v>275</v>
      </c>
      <c r="D33" s="38">
        <f t="shared" si="3"/>
        <v>11550</v>
      </c>
      <c r="E33" s="52">
        <v>44900</v>
      </c>
      <c r="F33" s="53"/>
      <c r="G33" s="54"/>
      <c r="H33" s="54"/>
      <c r="I33" s="38" t="s">
        <v>62</v>
      </c>
      <c r="J33" s="55" t="s">
        <v>43</v>
      </c>
      <c r="K33" s="56"/>
      <c r="L33" s="56"/>
      <c r="M33" s="51">
        <f t="shared" si="1"/>
        <v>42</v>
      </c>
      <c r="N33" s="40">
        <f t="shared" si="2"/>
        <v>11550</v>
      </c>
      <c r="O33" s="56"/>
      <c r="P33" s="38"/>
      <c r="Q33" s="56"/>
      <c r="R33" s="38"/>
      <c r="S33" s="56"/>
      <c r="T33" s="56"/>
      <c r="U33" s="56"/>
      <c r="V33" s="56"/>
      <c r="W33" s="57"/>
    </row>
    <row r="34" spans="1:23" x14ac:dyDescent="0.25">
      <c r="A34" s="45">
        <v>29</v>
      </c>
      <c r="B34" s="51">
        <v>22</v>
      </c>
      <c r="C34" s="38">
        <v>95</v>
      </c>
      <c r="D34" s="38">
        <f t="shared" si="3"/>
        <v>2090</v>
      </c>
      <c r="E34" s="52">
        <v>44900</v>
      </c>
      <c r="F34" s="53"/>
      <c r="G34" s="54"/>
      <c r="H34" s="54"/>
      <c r="I34" s="38" t="s">
        <v>63</v>
      </c>
      <c r="J34" s="55" t="s">
        <v>43</v>
      </c>
      <c r="K34" s="56"/>
      <c r="L34" s="56"/>
      <c r="M34" s="51">
        <f t="shared" si="1"/>
        <v>22</v>
      </c>
      <c r="N34" s="40">
        <f t="shared" si="2"/>
        <v>2090</v>
      </c>
      <c r="O34" s="56"/>
      <c r="P34" s="38"/>
      <c r="Q34" s="56"/>
      <c r="R34" s="38"/>
      <c r="S34" s="56"/>
      <c r="T34" s="56"/>
      <c r="U34" s="56"/>
      <c r="V34" s="56"/>
      <c r="W34" s="57"/>
    </row>
    <row r="35" spans="1:23" x14ac:dyDescent="0.25">
      <c r="A35" s="45">
        <v>30</v>
      </c>
      <c r="B35" s="51">
        <v>92</v>
      </c>
      <c r="C35" s="38">
        <v>275</v>
      </c>
      <c r="D35" s="38">
        <f t="shared" si="3"/>
        <v>25300</v>
      </c>
      <c r="E35" s="52">
        <v>44908</v>
      </c>
      <c r="F35" s="53"/>
      <c r="G35" s="54"/>
      <c r="H35" s="54"/>
      <c r="I35" s="38" t="s">
        <v>62</v>
      </c>
      <c r="J35" s="55" t="s">
        <v>44</v>
      </c>
      <c r="K35" s="56"/>
      <c r="L35" s="56"/>
      <c r="M35" s="51">
        <f t="shared" si="1"/>
        <v>92</v>
      </c>
      <c r="N35" s="40">
        <f t="shared" si="2"/>
        <v>25300</v>
      </c>
      <c r="O35" s="56"/>
      <c r="P35" s="38"/>
      <c r="Q35" s="56"/>
      <c r="R35" s="38"/>
      <c r="S35" s="56"/>
      <c r="T35" s="56"/>
      <c r="U35" s="56"/>
      <c r="V35" s="56"/>
      <c r="W35" s="57"/>
    </row>
    <row r="36" spans="1:23" x14ac:dyDescent="0.25">
      <c r="A36" s="45">
        <v>31</v>
      </c>
      <c r="B36" s="51">
        <v>55</v>
      </c>
      <c r="C36" s="38">
        <v>95</v>
      </c>
      <c r="D36" s="38">
        <f t="shared" si="3"/>
        <v>5225</v>
      </c>
      <c r="E36" s="52">
        <v>44908</v>
      </c>
      <c r="F36" s="53"/>
      <c r="G36" s="54"/>
      <c r="H36" s="54"/>
      <c r="I36" s="38" t="s">
        <v>63</v>
      </c>
      <c r="J36" s="55" t="s">
        <v>44</v>
      </c>
      <c r="K36" s="56"/>
      <c r="L36" s="56"/>
      <c r="M36" s="51">
        <f t="shared" si="1"/>
        <v>55</v>
      </c>
      <c r="N36" s="40">
        <f t="shared" si="2"/>
        <v>5225</v>
      </c>
      <c r="O36" s="56"/>
      <c r="P36" s="38"/>
      <c r="Q36" s="56"/>
      <c r="R36" s="38"/>
      <c r="S36" s="56"/>
      <c r="T36" s="56"/>
      <c r="U36" s="56"/>
      <c r="V36" s="56"/>
      <c r="W36" s="57"/>
    </row>
    <row r="37" spans="1:23" x14ac:dyDescent="0.25">
      <c r="A37" s="45">
        <v>32</v>
      </c>
      <c r="B37" s="51">
        <v>42</v>
      </c>
      <c r="C37" s="38">
        <v>275</v>
      </c>
      <c r="D37" s="38">
        <f t="shared" si="3"/>
        <v>11550</v>
      </c>
      <c r="E37" s="52">
        <v>44922</v>
      </c>
      <c r="F37" s="53"/>
      <c r="G37" s="54"/>
      <c r="H37" s="54"/>
      <c r="I37" s="38" t="s">
        <v>62</v>
      </c>
      <c r="J37" s="55" t="s">
        <v>45</v>
      </c>
      <c r="K37" s="56"/>
      <c r="L37" s="56"/>
      <c r="M37" s="51">
        <f t="shared" si="1"/>
        <v>42</v>
      </c>
      <c r="N37" s="40">
        <f t="shared" si="2"/>
        <v>11550</v>
      </c>
      <c r="O37" s="56"/>
      <c r="P37" s="38"/>
      <c r="Q37" s="56"/>
      <c r="R37" s="38"/>
      <c r="S37" s="56"/>
      <c r="T37" s="56"/>
      <c r="U37" s="56"/>
      <c r="V37" s="56"/>
      <c r="W37" s="57"/>
    </row>
    <row r="38" spans="1:23" x14ac:dyDescent="0.25">
      <c r="A38" s="45">
        <v>33</v>
      </c>
      <c r="B38" s="51">
        <v>22</v>
      </c>
      <c r="C38" s="38">
        <v>95</v>
      </c>
      <c r="D38" s="38">
        <f t="shared" si="3"/>
        <v>2090</v>
      </c>
      <c r="E38" s="52">
        <v>44922</v>
      </c>
      <c r="F38" s="53"/>
      <c r="G38" s="54"/>
      <c r="H38" s="54"/>
      <c r="I38" s="38" t="s">
        <v>63</v>
      </c>
      <c r="J38" s="55" t="s">
        <v>45</v>
      </c>
      <c r="K38" s="56"/>
      <c r="L38" s="56"/>
      <c r="M38" s="51">
        <f t="shared" si="1"/>
        <v>22</v>
      </c>
      <c r="N38" s="40">
        <f t="shared" si="2"/>
        <v>2090</v>
      </c>
      <c r="O38" s="56"/>
      <c r="P38" s="38"/>
      <c r="Q38" s="56"/>
      <c r="R38" s="38"/>
      <c r="S38" s="56"/>
      <c r="T38" s="56"/>
      <c r="U38" s="56"/>
      <c r="V38" s="56"/>
      <c r="W38" s="57"/>
    </row>
    <row r="39" spans="1:23" x14ac:dyDescent="0.25">
      <c r="A39" s="45">
        <v>34</v>
      </c>
      <c r="B39" s="51">
        <v>92</v>
      </c>
      <c r="C39" s="38">
        <v>275</v>
      </c>
      <c r="D39" s="38">
        <f t="shared" si="3"/>
        <v>25300</v>
      </c>
      <c r="E39" s="52">
        <v>44936</v>
      </c>
      <c r="F39" s="53"/>
      <c r="G39" s="54"/>
      <c r="H39" s="54"/>
      <c r="I39" s="38" t="s">
        <v>71</v>
      </c>
      <c r="J39" s="55" t="s">
        <v>46</v>
      </c>
      <c r="K39" s="56"/>
      <c r="L39" s="56"/>
      <c r="M39" s="51">
        <f t="shared" ref="M39:M66" si="4">B39</f>
        <v>92</v>
      </c>
      <c r="N39" s="40">
        <f t="shared" ref="N39:N66" si="5">D39</f>
        <v>25300</v>
      </c>
      <c r="O39" s="56"/>
      <c r="P39" s="38"/>
      <c r="Q39" s="56"/>
      <c r="R39" s="38"/>
      <c r="S39" s="56"/>
      <c r="T39" s="56"/>
      <c r="U39" s="56"/>
      <c r="V39" s="56"/>
      <c r="W39" s="57"/>
    </row>
    <row r="40" spans="1:23" ht="17.25" customHeight="1" x14ac:dyDescent="0.25">
      <c r="A40" s="45">
        <v>35</v>
      </c>
      <c r="B40" s="51">
        <v>55</v>
      </c>
      <c r="C40" s="38">
        <v>95</v>
      </c>
      <c r="D40" s="38">
        <f t="shared" si="3"/>
        <v>5225</v>
      </c>
      <c r="E40" s="52">
        <v>44936</v>
      </c>
      <c r="F40" s="53"/>
      <c r="G40" s="54"/>
      <c r="H40" s="54"/>
      <c r="I40" s="38" t="s">
        <v>63</v>
      </c>
      <c r="J40" s="55" t="s">
        <v>46</v>
      </c>
      <c r="K40" s="56"/>
      <c r="L40" s="56"/>
      <c r="M40" s="51">
        <f t="shared" si="4"/>
        <v>55</v>
      </c>
      <c r="N40" s="40">
        <f t="shared" si="5"/>
        <v>5225</v>
      </c>
      <c r="O40" s="56"/>
      <c r="P40" s="38"/>
      <c r="Q40" s="56"/>
      <c r="R40" s="38"/>
      <c r="S40" s="56"/>
      <c r="T40" s="56"/>
      <c r="U40" s="56"/>
      <c r="V40" s="56"/>
      <c r="W40" s="57"/>
    </row>
    <row r="41" spans="1:23" s="65" customFormat="1" ht="15" customHeight="1" x14ac:dyDescent="0.25">
      <c r="A41" s="58">
        <v>36</v>
      </c>
      <c r="B41" s="59">
        <v>42</v>
      </c>
      <c r="C41" s="41">
        <v>275</v>
      </c>
      <c r="D41" s="41">
        <f t="shared" si="3"/>
        <v>11550</v>
      </c>
      <c r="E41" s="60">
        <v>44947</v>
      </c>
      <c r="F41" s="61"/>
      <c r="G41" s="62"/>
      <c r="H41" s="62"/>
      <c r="I41" s="41" t="s">
        <v>71</v>
      </c>
      <c r="J41" s="41" t="s">
        <v>72</v>
      </c>
      <c r="K41" s="63"/>
      <c r="L41" s="63"/>
      <c r="M41" s="59">
        <f t="shared" si="4"/>
        <v>42</v>
      </c>
      <c r="N41" s="41">
        <f t="shared" si="5"/>
        <v>11550</v>
      </c>
      <c r="O41" s="63"/>
      <c r="P41" s="41"/>
      <c r="Q41" s="63"/>
      <c r="R41" s="41"/>
      <c r="S41" s="63"/>
      <c r="T41" s="63"/>
      <c r="U41" s="63"/>
      <c r="V41" s="63"/>
      <c r="W41" s="64"/>
    </row>
    <row r="42" spans="1:23" s="65" customFormat="1" x14ac:dyDescent="0.25">
      <c r="A42" s="58">
        <v>37</v>
      </c>
      <c r="B42" s="59">
        <v>22</v>
      </c>
      <c r="C42" s="41">
        <v>95</v>
      </c>
      <c r="D42" s="41">
        <f t="shared" si="3"/>
        <v>2090</v>
      </c>
      <c r="E42" s="60">
        <v>44947</v>
      </c>
      <c r="F42" s="61"/>
      <c r="G42" s="62"/>
      <c r="H42" s="62"/>
      <c r="I42" s="41" t="s">
        <v>63</v>
      </c>
      <c r="J42" s="41" t="s">
        <v>72</v>
      </c>
      <c r="K42" s="63"/>
      <c r="L42" s="63"/>
      <c r="M42" s="59">
        <f t="shared" si="4"/>
        <v>22</v>
      </c>
      <c r="N42" s="41">
        <f t="shared" si="5"/>
        <v>2090</v>
      </c>
      <c r="O42" s="63"/>
      <c r="P42" s="41"/>
      <c r="Q42" s="63"/>
      <c r="R42" s="41"/>
      <c r="S42" s="63"/>
      <c r="T42" s="63"/>
      <c r="U42" s="63"/>
      <c r="V42" s="63"/>
      <c r="W42" s="64"/>
    </row>
    <row r="43" spans="1:23" s="74" customFormat="1" x14ac:dyDescent="0.25">
      <c r="A43" s="66">
        <v>38</v>
      </c>
      <c r="B43" s="67">
        <v>92</v>
      </c>
      <c r="C43" s="68">
        <v>275</v>
      </c>
      <c r="D43" s="68">
        <f t="shared" si="3"/>
        <v>25300</v>
      </c>
      <c r="E43" s="69">
        <v>44955</v>
      </c>
      <c r="F43" s="70"/>
      <c r="G43" s="71"/>
      <c r="H43" s="71"/>
      <c r="I43" s="68" t="s">
        <v>71</v>
      </c>
      <c r="J43" s="68" t="s">
        <v>73</v>
      </c>
      <c r="K43" s="72"/>
      <c r="L43" s="72"/>
      <c r="M43" s="67">
        <f t="shared" si="4"/>
        <v>92</v>
      </c>
      <c r="N43" s="68">
        <f t="shared" si="5"/>
        <v>25300</v>
      </c>
      <c r="O43" s="72"/>
      <c r="P43" s="68"/>
      <c r="Q43" s="72"/>
      <c r="R43" s="68"/>
      <c r="S43" s="72"/>
      <c r="T43" s="72"/>
      <c r="U43" s="72"/>
      <c r="V43" s="72"/>
      <c r="W43" s="73"/>
    </row>
    <row r="44" spans="1:23" s="74" customFormat="1" x14ac:dyDescent="0.25">
      <c r="A44" s="66">
        <v>39</v>
      </c>
      <c r="B44" s="67">
        <v>55</v>
      </c>
      <c r="C44" s="68">
        <v>95</v>
      </c>
      <c r="D44" s="68">
        <f t="shared" si="3"/>
        <v>5225</v>
      </c>
      <c r="E44" s="69">
        <v>44955</v>
      </c>
      <c r="F44" s="70"/>
      <c r="G44" s="71"/>
      <c r="H44" s="71"/>
      <c r="I44" s="68" t="s">
        <v>63</v>
      </c>
      <c r="J44" s="68" t="s">
        <v>73</v>
      </c>
      <c r="K44" s="72"/>
      <c r="L44" s="72"/>
      <c r="M44" s="67">
        <f t="shared" si="4"/>
        <v>55</v>
      </c>
      <c r="N44" s="68">
        <f t="shared" si="5"/>
        <v>5225</v>
      </c>
      <c r="O44" s="72"/>
      <c r="P44" s="68"/>
      <c r="Q44" s="72"/>
      <c r="R44" s="68"/>
      <c r="S44" s="72"/>
      <c r="T44" s="72"/>
      <c r="U44" s="72"/>
      <c r="V44" s="72"/>
      <c r="W44" s="73"/>
    </row>
    <row r="45" spans="1:23" s="74" customFormat="1" x14ac:dyDescent="0.25">
      <c r="A45" s="66">
        <v>40</v>
      </c>
      <c r="B45" s="67">
        <v>60</v>
      </c>
      <c r="C45" s="68">
        <v>95</v>
      </c>
      <c r="D45" s="68">
        <f t="shared" si="3"/>
        <v>5700</v>
      </c>
      <c r="E45" s="69">
        <v>45018</v>
      </c>
      <c r="F45" s="70"/>
      <c r="G45" s="71"/>
      <c r="H45" s="71"/>
      <c r="I45" s="68" t="s">
        <v>63</v>
      </c>
      <c r="J45" s="68" t="s">
        <v>85</v>
      </c>
      <c r="K45" s="72"/>
      <c r="L45" s="72"/>
      <c r="M45" s="67">
        <f t="shared" si="4"/>
        <v>60</v>
      </c>
      <c r="N45" s="68">
        <f t="shared" si="5"/>
        <v>5700</v>
      </c>
      <c r="O45" s="72"/>
      <c r="P45" s="68"/>
      <c r="Q45" s="72"/>
      <c r="R45" s="68"/>
      <c r="S45" s="72"/>
      <c r="T45" s="72"/>
      <c r="U45" s="72"/>
      <c r="V45" s="72"/>
      <c r="W45" s="73"/>
    </row>
    <row r="46" spans="1:23" s="74" customFormat="1" x14ac:dyDescent="0.25">
      <c r="A46" s="66">
        <v>41</v>
      </c>
      <c r="B46" s="67">
        <v>20</v>
      </c>
      <c r="C46" s="68">
        <v>95</v>
      </c>
      <c r="D46" s="68">
        <f t="shared" si="3"/>
        <v>1900</v>
      </c>
      <c r="E46" s="69">
        <v>45026</v>
      </c>
      <c r="F46" s="70"/>
      <c r="G46" s="71"/>
      <c r="H46" s="71"/>
      <c r="I46" s="68" t="s">
        <v>63</v>
      </c>
      <c r="J46" s="68" t="s">
        <v>85</v>
      </c>
      <c r="K46" s="72"/>
      <c r="L46" s="72"/>
      <c r="M46" s="67">
        <f t="shared" si="4"/>
        <v>20</v>
      </c>
      <c r="N46" s="68">
        <f t="shared" si="5"/>
        <v>1900</v>
      </c>
      <c r="O46" s="72"/>
      <c r="P46" s="68"/>
      <c r="Q46" s="72"/>
      <c r="R46" s="68"/>
      <c r="S46" s="72"/>
      <c r="T46" s="72"/>
      <c r="U46" s="72"/>
      <c r="V46" s="72"/>
      <c r="W46" s="73"/>
    </row>
    <row r="47" spans="1:23" s="74" customFormat="1" x14ac:dyDescent="0.25">
      <c r="A47" s="66">
        <v>42</v>
      </c>
      <c r="B47" s="67">
        <v>22</v>
      </c>
      <c r="C47" s="68">
        <v>95</v>
      </c>
      <c r="D47" s="68">
        <f t="shared" si="3"/>
        <v>2090</v>
      </c>
      <c r="E47" s="69">
        <v>45039</v>
      </c>
      <c r="F47" s="70"/>
      <c r="G47" s="71"/>
      <c r="H47" s="71"/>
      <c r="I47" s="68" t="s">
        <v>63</v>
      </c>
      <c r="J47" s="68" t="s">
        <v>85</v>
      </c>
      <c r="K47" s="72"/>
      <c r="L47" s="72"/>
      <c r="M47" s="67">
        <f t="shared" si="4"/>
        <v>22</v>
      </c>
      <c r="N47" s="68">
        <f t="shared" si="5"/>
        <v>2090</v>
      </c>
      <c r="O47" s="72"/>
      <c r="P47" s="68"/>
      <c r="Q47" s="72"/>
      <c r="R47" s="68"/>
      <c r="S47" s="72"/>
      <c r="T47" s="72"/>
      <c r="U47" s="72"/>
      <c r="V47" s="72"/>
      <c r="W47" s="73"/>
    </row>
    <row r="48" spans="1:23" s="74" customFormat="1" x14ac:dyDescent="0.25">
      <c r="A48" s="66">
        <v>43</v>
      </c>
      <c r="B48" s="67">
        <v>22</v>
      </c>
      <c r="C48" s="68">
        <v>95</v>
      </c>
      <c r="D48" s="68">
        <f t="shared" si="3"/>
        <v>2090</v>
      </c>
      <c r="E48" s="69">
        <v>45045</v>
      </c>
      <c r="F48" s="70"/>
      <c r="G48" s="71"/>
      <c r="H48" s="71"/>
      <c r="I48" s="68" t="s">
        <v>63</v>
      </c>
      <c r="J48" s="68" t="s">
        <v>85</v>
      </c>
      <c r="K48" s="72"/>
      <c r="L48" s="72"/>
      <c r="M48" s="67">
        <f t="shared" si="4"/>
        <v>22</v>
      </c>
      <c r="N48" s="68">
        <f t="shared" si="5"/>
        <v>2090</v>
      </c>
      <c r="O48" s="72"/>
      <c r="P48" s="68"/>
      <c r="Q48" s="72"/>
      <c r="R48" s="68"/>
      <c r="S48" s="72"/>
      <c r="T48" s="72"/>
      <c r="U48" s="72"/>
      <c r="V48" s="72"/>
      <c r="W48" s="73"/>
    </row>
    <row r="49" spans="1:23" s="74" customFormat="1" x14ac:dyDescent="0.25">
      <c r="A49" s="66">
        <v>43</v>
      </c>
      <c r="B49" s="67">
        <v>15</v>
      </c>
      <c r="C49" s="68">
        <v>105</v>
      </c>
      <c r="D49" s="68">
        <f t="shared" si="3"/>
        <v>1575</v>
      </c>
      <c r="E49" s="69">
        <v>45069</v>
      </c>
      <c r="F49" s="70"/>
      <c r="G49" s="71"/>
      <c r="H49" s="71"/>
      <c r="I49" s="68" t="s">
        <v>63</v>
      </c>
      <c r="J49" s="68" t="s">
        <v>85</v>
      </c>
      <c r="K49" s="72"/>
      <c r="L49" s="72"/>
      <c r="M49" s="67">
        <f t="shared" si="4"/>
        <v>15</v>
      </c>
      <c r="N49" s="68">
        <f t="shared" si="5"/>
        <v>1575</v>
      </c>
      <c r="O49" s="72"/>
      <c r="P49" s="68"/>
      <c r="Q49" s="72"/>
      <c r="R49" s="68"/>
      <c r="S49" s="72"/>
      <c r="T49" s="72"/>
      <c r="U49" s="72"/>
      <c r="V49" s="72"/>
      <c r="W49" s="73"/>
    </row>
    <row r="50" spans="1:23" s="74" customFormat="1" x14ac:dyDescent="0.25">
      <c r="A50" s="66">
        <v>43</v>
      </c>
      <c r="B50" s="67">
        <v>20</v>
      </c>
      <c r="C50" s="68">
        <v>105</v>
      </c>
      <c r="D50" s="68">
        <f t="shared" si="3"/>
        <v>2100</v>
      </c>
      <c r="E50" s="69">
        <v>45076</v>
      </c>
      <c r="F50" s="70"/>
      <c r="G50" s="71"/>
      <c r="H50" s="71"/>
      <c r="I50" s="68" t="s">
        <v>63</v>
      </c>
      <c r="J50" s="68" t="s">
        <v>85</v>
      </c>
      <c r="K50" s="72"/>
      <c r="L50" s="72"/>
      <c r="M50" s="67">
        <f t="shared" si="4"/>
        <v>20</v>
      </c>
      <c r="N50" s="68">
        <f t="shared" si="5"/>
        <v>2100</v>
      </c>
      <c r="O50" s="72"/>
      <c r="P50" s="68"/>
      <c r="Q50" s="72"/>
      <c r="R50" s="68"/>
      <c r="S50" s="72"/>
      <c r="T50" s="72"/>
      <c r="U50" s="72"/>
      <c r="V50" s="72"/>
      <c r="W50" s="73"/>
    </row>
    <row r="51" spans="1:23" s="74" customFormat="1" x14ac:dyDescent="0.25">
      <c r="A51" s="66">
        <v>43</v>
      </c>
      <c r="B51" s="67">
        <v>25</v>
      </c>
      <c r="C51" s="68">
        <v>105</v>
      </c>
      <c r="D51" s="68">
        <f t="shared" si="3"/>
        <v>2625</v>
      </c>
      <c r="E51" s="69">
        <v>45084</v>
      </c>
      <c r="F51" s="70"/>
      <c r="G51" s="71"/>
      <c r="H51" s="71"/>
      <c r="I51" s="68" t="s">
        <v>63</v>
      </c>
      <c r="J51" s="68" t="s">
        <v>85</v>
      </c>
      <c r="K51" s="72"/>
      <c r="L51" s="72"/>
      <c r="M51" s="67">
        <f t="shared" si="4"/>
        <v>25</v>
      </c>
      <c r="N51" s="68">
        <f t="shared" si="5"/>
        <v>2625</v>
      </c>
      <c r="O51" s="72"/>
      <c r="P51" s="68"/>
      <c r="Q51" s="72"/>
      <c r="R51" s="68"/>
      <c r="S51" s="72"/>
      <c r="T51" s="72"/>
      <c r="U51" s="72"/>
      <c r="V51" s="72"/>
      <c r="W51" s="73"/>
    </row>
    <row r="52" spans="1:23" s="74" customFormat="1" x14ac:dyDescent="0.25">
      <c r="A52" s="66"/>
      <c r="B52" s="67"/>
      <c r="C52" s="68"/>
      <c r="D52" s="68">
        <f t="shared" si="3"/>
        <v>0</v>
      </c>
      <c r="E52" s="69"/>
      <c r="F52" s="70"/>
      <c r="G52" s="71"/>
      <c r="H52" s="71"/>
      <c r="I52" s="68"/>
      <c r="J52" s="68"/>
      <c r="K52" s="72"/>
      <c r="L52" s="72"/>
      <c r="M52" s="67">
        <f t="shared" si="4"/>
        <v>0</v>
      </c>
      <c r="N52" s="68">
        <f t="shared" si="5"/>
        <v>0</v>
      </c>
      <c r="O52" s="72"/>
      <c r="P52" s="68"/>
      <c r="Q52" s="72"/>
      <c r="R52" s="68"/>
      <c r="S52" s="72"/>
      <c r="T52" s="72"/>
      <c r="U52" s="72"/>
      <c r="V52" s="72"/>
      <c r="W52" s="73"/>
    </row>
    <row r="53" spans="1:23" s="74" customFormat="1" x14ac:dyDescent="0.25">
      <c r="A53" s="66"/>
      <c r="B53" s="67"/>
      <c r="C53" s="68"/>
      <c r="D53" s="68">
        <f t="shared" si="3"/>
        <v>0</v>
      </c>
      <c r="E53" s="69"/>
      <c r="F53" s="70"/>
      <c r="G53" s="71"/>
      <c r="H53" s="71"/>
      <c r="I53" s="68"/>
      <c r="J53" s="68"/>
      <c r="K53" s="72"/>
      <c r="L53" s="72"/>
      <c r="M53" s="67">
        <f t="shared" si="4"/>
        <v>0</v>
      </c>
      <c r="N53" s="68">
        <f t="shared" si="5"/>
        <v>0</v>
      </c>
      <c r="O53" s="72"/>
      <c r="P53" s="68"/>
      <c r="Q53" s="72"/>
      <c r="R53" s="68"/>
      <c r="S53" s="72"/>
      <c r="T53" s="72"/>
      <c r="U53" s="72"/>
      <c r="V53" s="72"/>
      <c r="W53" s="73"/>
    </row>
    <row r="54" spans="1:23" s="74" customFormat="1" x14ac:dyDescent="0.25">
      <c r="A54" s="66"/>
      <c r="B54" s="67"/>
      <c r="C54" s="68"/>
      <c r="D54" s="68">
        <f t="shared" si="3"/>
        <v>0</v>
      </c>
      <c r="E54" s="69"/>
      <c r="F54" s="70"/>
      <c r="G54" s="71"/>
      <c r="H54" s="71"/>
      <c r="I54" s="68"/>
      <c r="J54" s="68"/>
      <c r="K54" s="72"/>
      <c r="L54" s="72"/>
      <c r="M54" s="67">
        <f t="shared" si="4"/>
        <v>0</v>
      </c>
      <c r="N54" s="68">
        <f t="shared" si="5"/>
        <v>0</v>
      </c>
      <c r="O54" s="72"/>
      <c r="P54" s="68"/>
      <c r="Q54" s="72"/>
      <c r="R54" s="68"/>
      <c r="S54" s="72"/>
      <c r="T54" s="72"/>
      <c r="U54" s="72"/>
      <c r="V54" s="72"/>
      <c r="W54" s="73"/>
    </row>
    <row r="55" spans="1:23" s="74" customFormat="1" x14ac:dyDescent="0.25">
      <c r="A55" s="66"/>
      <c r="B55" s="67"/>
      <c r="C55" s="68"/>
      <c r="D55" s="68">
        <f t="shared" si="3"/>
        <v>0</v>
      </c>
      <c r="E55" s="69"/>
      <c r="F55" s="70"/>
      <c r="G55" s="71"/>
      <c r="H55" s="71"/>
      <c r="I55" s="68"/>
      <c r="J55" s="68"/>
      <c r="K55" s="72"/>
      <c r="L55" s="72"/>
      <c r="M55" s="67">
        <f t="shared" si="4"/>
        <v>0</v>
      </c>
      <c r="N55" s="68">
        <f t="shared" si="5"/>
        <v>0</v>
      </c>
      <c r="O55" s="72"/>
      <c r="P55" s="68"/>
      <c r="Q55" s="72"/>
      <c r="R55" s="68"/>
      <c r="S55" s="72"/>
      <c r="T55" s="72"/>
      <c r="U55" s="72"/>
      <c r="V55" s="72"/>
      <c r="W55" s="73"/>
    </row>
    <row r="56" spans="1:23" s="74" customFormat="1" x14ac:dyDescent="0.25">
      <c r="A56" s="66"/>
      <c r="B56" s="67"/>
      <c r="C56" s="68"/>
      <c r="D56" s="68">
        <f t="shared" si="3"/>
        <v>0</v>
      </c>
      <c r="E56" s="69"/>
      <c r="F56" s="70"/>
      <c r="G56" s="71"/>
      <c r="H56" s="71"/>
      <c r="I56" s="68"/>
      <c r="J56" s="68"/>
      <c r="K56" s="72"/>
      <c r="L56" s="72"/>
      <c r="M56" s="67">
        <f t="shared" si="4"/>
        <v>0</v>
      </c>
      <c r="N56" s="68">
        <f t="shared" si="5"/>
        <v>0</v>
      </c>
      <c r="O56" s="72"/>
      <c r="P56" s="68"/>
      <c r="Q56" s="72"/>
      <c r="R56" s="68"/>
      <c r="S56" s="72"/>
      <c r="T56" s="72"/>
      <c r="U56" s="72"/>
      <c r="V56" s="72"/>
      <c r="W56" s="73"/>
    </row>
    <row r="57" spans="1:23" s="74" customFormat="1" x14ac:dyDescent="0.25">
      <c r="A57" s="66"/>
      <c r="B57" s="67"/>
      <c r="C57" s="68"/>
      <c r="D57" s="68">
        <f t="shared" si="3"/>
        <v>0</v>
      </c>
      <c r="E57" s="69"/>
      <c r="F57" s="70"/>
      <c r="G57" s="71"/>
      <c r="H57" s="71"/>
      <c r="I57" s="68"/>
      <c r="J57" s="68"/>
      <c r="K57" s="72"/>
      <c r="L57" s="72"/>
      <c r="M57" s="67">
        <f t="shared" si="4"/>
        <v>0</v>
      </c>
      <c r="N57" s="68">
        <f t="shared" si="5"/>
        <v>0</v>
      </c>
      <c r="O57" s="72"/>
      <c r="P57" s="68"/>
      <c r="Q57" s="72"/>
      <c r="R57" s="68"/>
      <c r="S57" s="72"/>
      <c r="T57" s="72"/>
      <c r="U57" s="72"/>
      <c r="V57" s="72"/>
      <c r="W57" s="73"/>
    </row>
    <row r="58" spans="1:23" s="74" customFormat="1" x14ac:dyDescent="0.25">
      <c r="A58" s="66"/>
      <c r="B58" s="67"/>
      <c r="C58" s="68"/>
      <c r="D58" s="68">
        <f t="shared" si="3"/>
        <v>0</v>
      </c>
      <c r="E58" s="69"/>
      <c r="F58" s="70"/>
      <c r="G58" s="71"/>
      <c r="H58" s="71"/>
      <c r="I58" s="68"/>
      <c r="J58" s="68"/>
      <c r="K58" s="72"/>
      <c r="L58" s="72"/>
      <c r="M58" s="67">
        <f t="shared" si="4"/>
        <v>0</v>
      </c>
      <c r="N58" s="68">
        <f t="shared" si="5"/>
        <v>0</v>
      </c>
      <c r="O58" s="72"/>
      <c r="P58" s="68"/>
      <c r="Q58" s="72"/>
      <c r="R58" s="68"/>
      <c r="S58" s="72"/>
      <c r="T58" s="72"/>
      <c r="U58" s="72"/>
      <c r="V58" s="72"/>
      <c r="W58" s="73"/>
    </row>
    <row r="59" spans="1:23" s="74" customFormat="1" x14ac:dyDescent="0.25">
      <c r="A59" s="66"/>
      <c r="B59" s="67"/>
      <c r="C59" s="68"/>
      <c r="D59" s="68">
        <f t="shared" si="3"/>
        <v>0</v>
      </c>
      <c r="E59" s="69"/>
      <c r="F59" s="70"/>
      <c r="G59" s="71"/>
      <c r="H59" s="71"/>
      <c r="I59" s="68"/>
      <c r="J59" s="68"/>
      <c r="K59" s="72"/>
      <c r="L59" s="72"/>
      <c r="M59" s="67">
        <f t="shared" si="4"/>
        <v>0</v>
      </c>
      <c r="N59" s="68">
        <f t="shared" si="5"/>
        <v>0</v>
      </c>
      <c r="O59" s="72"/>
      <c r="P59" s="68"/>
      <c r="Q59" s="72"/>
      <c r="R59" s="68"/>
      <c r="S59" s="72"/>
      <c r="T59" s="72"/>
      <c r="U59" s="72"/>
      <c r="V59" s="72"/>
      <c r="W59" s="73"/>
    </row>
    <row r="60" spans="1:23" s="74" customFormat="1" x14ac:dyDescent="0.25">
      <c r="A60" s="66"/>
      <c r="B60" s="67"/>
      <c r="C60" s="68"/>
      <c r="D60" s="68">
        <f t="shared" si="3"/>
        <v>0</v>
      </c>
      <c r="E60" s="69"/>
      <c r="F60" s="70"/>
      <c r="G60" s="71"/>
      <c r="H60" s="71"/>
      <c r="I60" s="68"/>
      <c r="J60" s="68"/>
      <c r="K60" s="72"/>
      <c r="L60" s="72"/>
      <c r="M60" s="67">
        <f t="shared" si="4"/>
        <v>0</v>
      </c>
      <c r="N60" s="68">
        <f t="shared" si="5"/>
        <v>0</v>
      </c>
      <c r="O60" s="72"/>
      <c r="P60" s="68"/>
      <c r="Q60" s="72"/>
      <c r="R60" s="68"/>
      <c r="S60" s="72"/>
      <c r="T60" s="72"/>
      <c r="U60" s="72"/>
      <c r="V60" s="72"/>
      <c r="W60" s="73"/>
    </row>
    <row r="61" spans="1:23" s="74" customFormat="1" x14ac:dyDescent="0.25">
      <c r="A61" s="66"/>
      <c r="B61" s="67"/>
      <c r="C61" s="68"/>
      <c r="D61" s="68">
        <f t="shared" si="3"/>
        <v>0</v>
      </c>
      <c r="E61" s="69"/>
      <c r="F61" s="70"/>
      <c r="G61" s="71"/>
      <c r="H61" s="71"/>
      <c r="I61" s="68"/>
      <c r="J61" s="68"/>
      <c r="K61" s="72"/>
      <c r="L61" s="72"/>
      <c r="M61" s="67">
        <f t="shared" si="4"/>
        <v>0</v>
      </c>
      <c r="N61" s="68">
        <f t="shared" si="5"/>
        <v>0</v>
      </c>
      <c r="O61" s="72"/>
      <c r="P61" s="68"/>
      <c r="Q61" s="72"/>
      <c r="R61" s="68"/>
      <c r="S61" s="72"/>
      <c r="T61" s="72"/>
      <c r="U61" s="72"/>
      <c r="V61" s="72"/>
      <c r="W61" s="73"/>
    </row>
    <row r="62" spans="1:23" s="74" customFormat="1" x14ac:dyDescent="0.25">
      <c r="A62" s="66"/>
      <c r="B62" s="67"/>
      <c r="C62" s="68"/>
      <c r="D62" s="68">
        <f t="shared" si="3"/>
        <v>0</v>
      </c>
      <c r="E62" s="69"/>
      <c r="F62" s="70"/>
      <c r="G62" s="71"/>
      <c r="H62" s="71"/>
      <c r="I62" s="68"/>
      <c r="J62" s="68"/>
      <c r="K62" s="72"/>
      <c r="L62" s="72"/>
      <c r="M62" s="67">
        <f t="shared" si="4"/>
        <v>0</v>
      </c>
      <c r="N62" s="68">
        <f t="shared" si="5"/>
        <v>0</v>
      </c>
      <c r="O62" s="72"/>
      <c r="P62" s="68"/>
      <c r="Q62" s="72"/>
      <c r="R62" s="68"/>
      <c r="S62" s="72"/>
      <c r="T62" s="72"/>
      <c r="U62" s="72"/>
      <c r="V62" s="72"/>
      <c r="W62" s="73"/>
    </row>
    <row r="63" spans="1:23" s="74" customFormat="1" x14ac:dyDescent="0.25">
      <c r="A63" s="66"/>
      <c r="B63" s="67"/>
      <c r="C63" s="68"/>
      <c r="D63" s="68">
        <f t="shared" si="3"/>
        <v>0</v>
      </c>
      <c r="E63" s="69"/>
      <c r="F63" s="70"/>
      <c r="G63" s="71"/>
      <c r="H63" s="71"/>
      <c r="I63" s="68"/>
      <c r="J63" s="68"/>
      <c r="K63" s="72"/>
      <c r="L63" s="72"/>
      <c r="M63" s="67">
        <f t="shared" si="4"/>
        <v>0</v>
      </c>
      <c r="N63" s="68">
        <f t="shared" si="5"/>
        <v>0</v>
      </c>
      <c r="O63" s="72"/>
      <c r="P63" s="68"/>
      <c r="Q63" s="72"/>
      <c r="R63" s="68"/>
      <c r="S63" s="72"/>
      <c r="T63" s="72"/>
      <c r="U63" s="72"/>
      <c r="V63" s="72"/>
      <c r="W63" s="73"/>
    </row>
    <row r="64" spans="1:23" s="74" customFormat="1" x14ac:dyDescent="0.25">
      <c r="A64" s="66"/>
      <c r="B64" s="67"/>
      <c r="C64" s="68"/>
      <c r="D64" s="68">
        <f t="shared" si="3"/>
        <v>0</v>
      </c>
      <c r="E64" s="69"/>
      <c r="F64" s="70"/>
      <c r="G64" s="71"/>
      <c r="H64" s="71"/>
      <c r="I64" s="68"/>
      <c r="J64" s="68"/>
      <c r="K64" s="72"/>
      <c r="L64" s="72"/>
      <c r="M64" s="67">
        <f t="shared" si="4"/>
        <v>0</v>
      </c>
      <c r="N64" s="68">
        <f t="shared" si="5"/>
        <v>0</v>
      </c>
      <c r="O64" s="72"/>
      <c r="P64" s="68"/>
      <c r="Q64" s="72"/>
      <c r="R64" s="68"/>
      <c r="S64" s="72"/>
      <c r="T64" s="72"/>
      <c r="U64" s="72"/>
      <c r="V64" s="72"/>
      <c r="W64" s="73"/>
    </row>
    <row r="65" spans="1:23" s="74" customFormat="1" x14ac:dyDescent="0.25">
      <c r="A65" s="66"/>
      <c r="B65" s="67"/>
      <c r="C65" s="68"/>
      <c r="D65" s="68">
        <f t="shared" si="3"/>
        <v>0</v>
      </c>
      <c r="E65" s="69"/>
      <c r="F65" s="70"/>
      <c r="G65" s="71"/>
      <c r="H65" s="71"/>
      <c r="I65" s="68"/>
      <c r="J65" s="68"/>
      <c r="K65" s="72"/>
      <c r="L65" s="72"/>
      <c r="M65" s="67">
        <f t="shared" si="4"/>
        <v>0</v>
      </c>
      <c r="N65" s="68">
        <f t="shared" si="5"/>
        <v>0</v>
      </c>
      <c r="O65" s="72"/>
      <c r="P65" s="68"/>
      <c r="Q65" s="72"/>
      <c r="R65" s="68"/>
      <c r="S65" s="72"/>
      <c r="T65" s="72"/>
      <c r="U65" s="72"/>
      <c r="V65" s="72"/>
      <c r="W65" s="73"/>
    </row>
    <row r="66" spans="1:23" s="74" customFormat="1" x14ac:dyDescent="0.25">
      <c r="A66" s="66"/>
      <c r="B66" s="67"/>
      <c r="C66" s="68"/>
      <c r="D66" s="68">
        <f t="shared" si="3"/>
        <v>0</v>
      </c>
      <c r="E66" s="69"/>
      <c r="F66" s="70"/>
      <c r="G66" s="71"/>
      <c r="H66" s="71"/>
      <c r="I66" s="68"/>
      <c r="J66" s="68"/>
      <c r="K66" s="72"/>
      <c r="L66" s="72"/>
      <c r="M66" s="67">
        <f t="shared" si="4"/>
        <v>0</v>
      </c>
      <c r="N66" s="68">
        <f t="shared" si="5"/>
        <v>0</v>
      </c>
      <c r="O66" s="72"/>
      <c r="P66" s="68"/>
      <c r="Q66" s="72"/>
      <c r="R66" s="68"/>
      <c r="S66" s="72"/>
      <c r="T66" s="72"/>
      <c r="U66" s="72"/>
      <c r="V66" s="72"/>
      <c r="W66" s="73"/>
    </row>
    <row r="67" spans="1:23" x14ac:dyDescent="0.25">
      <c r="A67" s="45">
        <v>40</v>
      </c>
      <c r="B67" s="59">
        <v>20</v>
      </c>
      <c r="C67" s="38">
        <v>250</v>
      </c>
      <c r="D67" s="38">
        <f t="shared" si="3"/>
        <v>5000</v>
      </c>
      <c r="E67" s="52">
        <v>44780</v>
      </c>
      <c r="F67" s="53"/>
      <c r="G67" s="54"/>
      <c r="H67" s="54"/>
      <c r="I67" s="38" t="s">
        <v>64</v>
      </c>
      <c r="J67" s="63" t="s">
        <v>36</v>
      </c>
      <c r="K67" s="56"/>
      <c r="L67" s="56"/>
      <c r="M67" s="56"/>
      <c r="N67" s="38"/>
      <c r="O67" s="59">
        <f t="shared" ref="O67:O98" si="6">B67</f>
        <v>20</v>
      </c>
      <c r="P67" s="41">
        <f t="shared" ref="P67:P98" si="7">D67</f>
        <v>5000</v>
      </c>
      <c r="Q67" s="56"/>
      <c r="R67" s="38"/>
      <c r="S67" s="56"/>
      <c r="T67" s="56"/>
      <c r="U67" s="56"/>
      <c r="V67" s="56"/>
      <c r="W67" s="57"/>
    </row>
    <row r="68" spans="1:23" x14ac:dyDescent="0.25">
      <c r="A68" s="45">
        <v>41</v>
      </c>
      <c r="B68" s="59">
        <v>20</v>
      </c>
      <c r="C68" s="38">
        <v>95</v>
      </c>
      <c r="D68" s="38">
        <f t="shared" si="3"/>
        <v>1900</v>
      </c>
      <c r="E68" s="52">
        <v>44780</v>
      </c>
      <c r="F68" s="53"/>
      <c r="G68" s="54"/>
      <c r="H68" s="54"/>
      <c r="I68" s="38" t="s">
        <v>63</v>
      </c>
      <c r="J68" s="63" t="s">
        <v>36</v>
      </c>
      <c r="K68" s="56"/>
      <c r="L68" s="56"/>
      <c r="M68" s="56"/>
      <c r="N68" s="38"/>
      <c r="O68" s="59">
        <f t="shared" si="6"/>
        <v>20</v>
      </c>
      <c r="P68" s="41">
        <f t="shared" si="7"/>
        <v>1900</v>
      </c>
      <c r="Q68" s="56"/>
      <c r="R68" s="38"/>
      <c r="S68" s="56"/>
      <c r="T68" s="56"/>
      <c r="U68" s="56"/>
      <c r="V68" s="56"/>
      <c r="W68" s="57"/>
    </row>
    <row r="69" spans="1:23" x14ac:dyDescent="0.25">
      <c r="A69" s="45">
        <v>42</v>
      </c>
      <c r="B69" s="59">
        <v>3</v>
      </c>
      <c r="C69" s="38">
        <v>250</v>
      </c>
      <c r="D69" s="38">
        <f t="shared" si="3"/>
        <v>750</v>
      </c>
      <c r="E69" s="52">
        <v>44793</v>
      </c>
      <c r="F69" s="53"/>
      <c r="G69" s="54"/>
      <c r="H69" s="54"/>
      <c r="I69" s="38" t="s">
        <v>64</v>
      </c>
      <c r="J69" s="63" t="s">
        <v>36</v>
      </c>
      <c r="K69" s="56"/>
      <c r="L69" s="56"/>
      <c r="M69" s="56"/>
      <c r="N69" s="38"/>
      <c r="O69" s="59">
        <f t="shared" si="6"/>
        <v>3</v>
      </c>
      <c r="P69" s="41">
        <f t="shared" si="7"/>
        <v>750</v>
      </c>
      <c r="Q69" s="56"/>
      <c r="R69" s="38"/>
      <c r="S69" s="56"/>
      <c r="T69" s="56"/>
      <c r="U69" s="56"/>
      <c r="V69" s="56"/>
      <c r="W69" s="57"/>
    </row>
    <row r="70" spans="1:23" x14ac:dyDescent="0.25">
      <c r="A70" s="45">
        <v>43</v>
      </c>
      <c r="B70" s="59">
        <v>3</v>
      </c>
      <c r="C70" s="38">
        <v>95</v>
      </c>
      <c r="D70" s="38">
        <f t="shared" si="3"/>
        <v>285</v>
      </c>
      <c r="E70" s="52">
        <v>44793</v>
      </c>
      <c r="F70" s="53"/>
      <c r="G70" s="54"/>
      <c r="H70" s="54"/>
      <c r="I70" s="38" t="s">
        <v>63</v>
      </c>
      <c r="J70" s="63" t="s">
        <v>36</v>
      </c>
      <c r="K70" s="56"/>
      <c r="L70" s="56"/>
      <c r="M70" s="56"/>
      <c r="N70" s="38"/>
      <c r="O70" s="59">
        <f t="shared" si="6"/>
        <v>3</v>
      </c>
      <c r="P70" s="41">
        <f t="shared" si="7"/>
        <v>285</v>
      </c>
      <c r="Q70" s="56"/>
      <c r="R70" s="38"/>
      <c r="S70" s="56"/>
      <c r="T70" s="56"/>
      <c r="U70" s="56"/>
      <c r="V70" s="56"/>
      <c r="W70" s="57"/>
    </row>
    <row r="71" spans="1:23" x14ac:dyDescent="0.25">
      <c r="A71" s="45">
        <v>44</v>
      </c>
      <c r="B71" s="59">
        <v>25</v>
      </c>
      <c r="C71" s="38">
        <v>95</v>
      </c>
      <c r="D71" s="38">
        <f t="shared" si="3"/>
        <v>2375</v>
      </c>
      <c r="E71" s="52">
        <v>44803</v>
      </c>
      <c r="F71" s="53"/>
      <c r="G71" s="54"/>
      <c r="H71" s="54"/>
      <c r="I71" s="38" t="s">
        <v>63</v>
      </c>
      <c r="J71" s="63" t="s">
        <v>37</v>
      </c>
      <c r="K71" s="56"/>
      <c r="L71" s="56"/>
      <c r="M71" s="56"/>
      <c r="N71" s="38"/>
      <c r="O71" s="59">
        <f t="shared" si="6"/>
        <v>25</v>
      </c>
      <c r="P71" s="41">
        <f t="shared" si="7"/>
        <v>2375</v>
      </c>
      <c r="Q71" s="56"/>
      <c r="R71" s="38"/>
      <c r="S71" s="56"/>
      <c r="T71" s="56"/>
      <c r="U71" s="56"/>
      <c r="V71" s="56"/>
      <c r="W71" s="57"/>
    </row>
    <row r="72" spans="1:23" x14ac:dyDescent="0.25">
      <c r="A72" s="45">
        <v>45</v>
      </c>
      <c r="B72" s="59">
        <v>250</v>
      </c>
      <c r="C72" s="38">
        <v>150</v>
      </c>
      <c r="D72" s="38">
        <f t="shared" si="3"/>
        <v>37500</v>
      </c>
      <c r="E72" s="52">
        <v>44803</v>
      </c>
      <c r="F72" s="53"/>
      <c r="G72" s="54"/>
      <c r="H72" s="54"/>
      <c r="I72" s="38" t="s">
        <v>37</v>
      </c>
      <c r="J72" s="63" t="s">
        <v>37</v>
      </c>
      <c r="K72" s="56"/>
      <c r="L72" s="56"/>
      <c r="M72" s="56"/>
      <c r="N72" s="38"/>
      <c r="O72" s="59">
        <f t="shared" si="6"/>
        <v>250</v>
      </c>
      <c r="P72" s="41">
        <f t="shared" si="7"/>
        <v>37500</v>
      </c>
      <c r="Q72" s="56"/>
      <c r="R72" s="38"/>
      <c r="S72" s="56"/>
      <c r="T72" s="56"/>
      <c r="U72" s="56"/>
      <c r="V72" s="56"/>
      <c r="W72" s="57"/>
    </row>
    <row r="73" spans="1:23" x14ac:dyDescent="0.25">
      <c r="A73" s="45">
        <v>46</v>
      </c>
      <c r="B73" s="59">
        <v>61</v>
      </c>
      <c r="C73" s="38">
        <v>150</v>
      </c>
      <c r="D73" s="38">
        <f t="shared" si="3"/>
        <v>9150</v>
      </c>
      <c r="E73" s="52">
        <v>44803</v>
      </c>
      <c r="F73" s="53"/>
      <c r="G73" s="54"/>
      <c r="H73" s="54"/>
      <c r="I73" s="38" t="s">
        <v>23</v>
      </c>
      <c r="J73" s="63" t="s">
        <v>23</v>
      </c>
      <c r="K73" s="56"/>
      <c r="L73" s="56"/>
      <c r="M73" s="56"/>
      <c r="N73" s="38"/>
      <c r="O73" s="59">
        <f t="shared" si="6"/>
        <v>61</v>
      </c>
      <c r="P73" s="41">
        <f t="shared" si="7"/>
        <v>9150</v>
      </c>
      <c r="Q73" s="56"/>
      <c r="R73" s="38"/>
      <c r="S73" s="56"/>
      <c r="T73" s="56"/>
      <c r="U73" s="56"/>
      <c r="V73" s="56"/>
      <c r="W73" s="57"/>
    </row>
    <row r="74" spans="1:23" x14ac:dyDescent="0.25">
      <c r="A74" s="45">
        <v>47</v>
      </c>
      <c r="B74" s="59">
        <v>25</v>
      </c>
      <c r="C74" s="38">
        <v>95</v>
      </c>
      <c r="D74" s="38">
        <f t="shared" si="3"/>
        <v>2375</v>
      </c>
      <c r="E74" s="52">
        <v>44803</v>
      </c>
      <c r="F74" s="53"/>
      <c r="G74" s="54"/>
      <c r="H74" s="54"/>
      <c r="I74" s="38" t="s">
        <v>63</v>
      </c>
      <c r="J74" s="63" t="s">
        <v>23</v>
      </c>
      <c r="K74" s="56"/>
      <c r="L74" s="56"/>
      <c r="M74" s="56"/>
      <c r="N74" s="38"/>
      <c r="O74" s="59">
        <f t="shared" si="6"/>
        <v>25</v>
      </c>
      <c r="P74" s="41">
        <f t="shared" si="7"/>
        <v>2375</v>
      </c>
      <c r="Q74" s="56"/>
      <c r="R74" s="38"/>
      <c r="S74" s="56"/>
      <c r="T74" s="56"/>
      <c r="U74" s="56"/>
      <c r="V74" s="56"/>
      <c r="W74" s="57"/>
    </row>
    <row r="75" spans="1:23" x14ac:dyDescent="0.25">
      <c r="A75" s="45">
        <v>48</v>
      </c>
      <c r="B75" s="59">
        <v>260</v>
      </c>
      <c r="C75" s="38">
        <v>250</v>
      </c>
      <c r="D75" s="38">
        <f t="shared" si="3"/>
        <v>65000</v>
      </c>
      <c r="E75" s="52">
        <v>44809</v>
      </c>
      <c r="F75" s="53"/>
      <c r="G75" s="54"/>
      <c r="H75" s="54"/>
      <c r="I75" s="38" t="s">
        <v>64</v>
      </c>
      <c r="J75" s="63" t="s">
        <v>38</v>
      </c>
      <c r="K75" s="56"/>
      <c r="L75" s="56"/>
      <c r="M75" s="56"/>
      <c r="N75" s="38"/>
      <c r="O75" s="59">
        <f t="shared" si="6"/>
        <v>260</v>
      </c>
      <c r="P75" s="41">
        <f t="shared" si="7"/>
        <v>65000</v>
      </c>
      <c r="Q75" s="56"/>
      <c r="R75" s="38"/>
      <c r="S75" s="56"/>
      <c r="T75" s="56"/>
      <c r="U75" s="56"/>
      <c r="V75" s="56"/>
      <c r="W75" s="57"/>
    </row>
    <row r="76" spans="1:23" x14ac:dyDescent="0.25">
      <c r="A76" s="45">
        <v>49</v>
      </c>
      <c r="B76" s="59">
        <v>135</v>
      </c>
      <c r="C76" s="38">
        <v>95</v>
      </c>
      <c r="D76" s="38">
        <f t="shared" si="3"/>
        <v>12825</v>
      </c>
      <c r="E76" s="52">
        <v>44809</v>
      </c>
      <c r="F76" s="53"/>
      <c r="G76" s="54"/>
      <c r="H76" s="54"/>
      <c r="I76" s="38" t="s">
        <v>63</v>
      </c>
      <c r="J76" s="63" t="s">
        <v>38</v>
      </c>
      <c r="K76" s="56"/>
      <c r="L76" s="56"/>
      <c r="M76" s="56"/>
      <c r="N76" s="38"/>
      <c r="O76" s="59">
        <f t="shared" si="6"/>
        <v>135</v>
      </c>
      <c r="P76" s="41">
        <f t="shared" si="7"/>
        <v>12825</v>
      </c>
      <c r="Q76" s="56"/>
      <c r="R76" s="38"/>
      <c r="S76" s="56"/>
      <c r="T76" s="56"/>
      <c r="U76" s="56"/>
      <c r="V76" s="56"/>
      <c r="W76" s="57"/>
    </row>
    <row r="77" spans="1:23" x14ac:dyDescent="0.25">
      <c r="A77" s="45">
        <v>50</v>
      </c>
      <c r="B77" s="59">
        <v>30</v>
      </c>
      <c r="C77" s="38">
        <v>275</v>
      </c>
      <c r="D77" s="38">
        <f t="shared" si="3"/>
        <v>8250</v>
      </c>
      <c r="E77" s="52">
        <v>44829</v>
      </c>
      <c r="F77" s="53"/>
      <c r="G77" s="54"/>
      <c r="H77" s="54"/>
      <c r="I77" s="38" t="s">
        <v>62</v>
      </c>
      <c r="J77" s="63" t="s">
        <v>39</v>
      </c>
      <c r="K77" s="56"/>
      <c r="L77" s="56"/>
      <c r="M77" s="56"/>
      <c r="N77" s="38"/>
      <c r="O77" s="59">
        <f t="shared" si="6"/>
        <v>30</v>
      </c>
      <c r="P77" s="41">
        <f t="shared" si="7"/>
        <v>8250</v>
      </c>
      <c r="Q77" s="56"/>
      <c r="R77" s="38"/>
      <c r="S77" s="56"/>
      <c r="T77" s="56"/>
      <c r="U77" s="56"/>
      <c r="V77" s="56"/>
      <c r="W77" s="57"/>
    </row>
    <row r="78" spans="1:23" x14ac:dyDescent="0.25">
      <c r="A78" s="45">
        <v>51</v>
      </c>
      <c r="B78" s="59">
        <v>22</v>
      </c>
      <c r="C78" s="38">
        <v>95</v>
      </c>
      <c r="D78" s="38">
        <f t="shared" si="3"/>
        <v>2090</v>
      </c>
      <c r="E78" s="52">
        <v>44829</v>
      </c>
      <c r="F78" s="53"/>
      <c r="G78" s="54"/>
      <c r="H78" s="54"/>
      <c r="I78" s="38" t="s">
        <v>63</v>
      </c>
      <c r="J78" s="63" t="s">
        <v>39</v>
      </c>
      <c r="K78" s="56"/>
      <c r="L78" s="56"/>
      <c r="M78" s="56"/>
      <c r="N78" s="38"/>
      <c r="O78" s="59">
        <f t="shared" si="6"/>
        <v>22</v>
      </c>
      <c r="P78" s="41">
        <f t="shared" si="7"/>
        <v>2090</v>
      </c>
      <c r="Q78" s="56"/>
      <c r="R78" s="38"/>
      <c r="S78" s="56"/>
      <c r="T78" s="56"/>
      <c r="U78" s="56"/>
      <c r="V78" s="56"/>
      <c r="W78" s="57"/>
    </row>
    <row r="79" spans="1:23" x14ac:dyDescent="0.25">
      <c r="A79" s="45">
        <v>52</v>
      </c>
      <c r="B79" s="59">
        <v>54</v>
      </c>
      <c r="C79" s="38">
        <v>275</v>
      </c>
      <c r="D79" s="38">
        <f t="shared" si="3"/>
        <v>14850</v>
      </c>
      <c r="E79" s="52">
        <v>44835</v>
      </c>
      <c r="F79" s="53"/>
      <c r="G79" s="54"/>
      <c r="H79" s="54"/>
      <c r="I79" s="38" t="s">
        <v>62</v>
      </c>
      <c r="J79" s="63" t="s">
        <v>40</v>
      </c>
      <c r="K79" s="56"/>
      <c r="L79" s="56"/>
      <c r="M79" s="56"/>
      <c r="N79" s="38"/>
      <c r="O79" s="59">
        <f t="shared" si="6"/>
        <v>54</v>
      </c>
      <c r="P79" s="41">
        <f t="shared" si="7"/>
        <v>14850</v>
      </c>
      <c r="Q79" s="56"/>
      <c r="R79" s="38"/>
      <c r="S79" s="56"/>
      <c r="T79" s="56"/>
      <c r="U79" s="56"/>
      <c r="V79" s="56"/>
      <c r="W79" s="57"/>
    </row>
    <row r="80" spans="1:23" x14ac:dyDescent="0.25">
      <c r="A80" s="45">
        <v>53</v>
      </c>
      <c r="B80" s="59">
        <v>30</v>
      </c>
      <c r="C80" s="38">
        <v>95</v>
      </c>
      <c r="D80" s="38">
        <f t="shared" si="3"/>
        <v>2850</v>
      </c>
      <c r="E80" s="52">
        <v>44835</v>
      </c>
      <c r="F80" s="53"/>
      <c r="G80" s="54"/>
      <c r="H80" s="54"/>
      <c r="I80" s="38" t="s">
        <v>63</v>
      </c>
      <c r="J80" s="63" t="s">
        <v>40</v>
      </c>
      <c r="K80" s="56"/>
      <c r="L80" s="56"/>
      <c r="M80" s="56"/>
      <c r="N80" s="38"/>
      <c r="O80" s="59">
        <f t="shared" si="6"/>
        <v>30</v>
      </c>
      <c r="P80" s="41">
        <f t="shared" si="7"/>
        <v>2850</v>
      </c>
      <c r="Q80" s="56"/>
      <c r="R80" s="38"/>
      <c r="S80" s="56"/>
      <c r="T80" s="56"/>
      <c r="U80" s="56"/>
      <c r="V80" s="56"/>
      <c r="W80" s="57"/>
    </row>
    <row r="81" spans="1:23" x14ac:dyDescent="0.25">
      <c r="A81" s="45">
        <v>54</v>
      </c>
      <c r="B81" s="59">
        <v>1050</v>
      </c>
      <c r="C81" s="38">
        <v>20</v>
      </c>
      <c r="D81" s="38">
        <f t="shared" si="3"/>
        <v>21000</v>
      </c>
      <c r="E81" s="52"/>
      <c r="F81" s="53"/>
      <c r="G81" s="54"/>
      <c r="H81" s="54"/>
      <c r="I81" s="38" t="s">
        <v>41</v>
      </c>
      <c r="J81" s="63" t="s">
        <v>41</v>
      </c>
      <c r="K81" s="56"/>
      <c r="L81" s="56"/>
      <c r="M81" s="56"/>
      <c r="N81" s="38"/>
      <c r="O81" s="59">
        <f t="shared" si="6"/>
        <v>1050</v>
      </c>
      <c r="P81" s="41">
        <f t="shared" si="7"/>
        <v>21000</v>
      </c>
      <c r="Q81" s="56"/>
      <c r="R81" s="38"/>
      <c r="S81" s="56"/>
      <c r="T81" s="56"/>
      <c r="U81" s="56"/>
      <c r="V81" s="56"/>
      <c r="W81" s="57"/>
    </row>
    <row r="82" spans="1:23" x14ac:dyDescent="0.25">
      <c r="A82" s="45">
        <v>55</v>
      </c>
      <c r="B82" s="59">
        <v>1</v>
      </c>
      <c r="C82" s="38">
        <v>600</v>
      </c>
      <c r="D82" s="38">
        <f t="shared" si="3"/>
        <v>600</v>
      </c>
      <c r="E82" s="52"/>
      <c r="F82" s="53"/>
      <c r="G82" s="54"/>
      <c r="H82" s="54"/>
      <c r="I82" s="38" t="s">
        <v>24</v>
      </c>
      <c r="J82" s="63" t="s">
        <v>24</v>
      </c>
      <c r="K82" s="56"/>
      <c r="L82" s="56"/>
      <c r="M82" s="56"/>
      <c r="N82" s="38"/>
      <c r="O82" s="59">
        <f t="shared" si="6"/>
        <v>1</v>
      </c>
      <c r="P82" s="41">
        <f t="shared" si="7"/>
        <v>600</v>
      </c>
      <c r="Q82" s="56"/>
      <c r="R82" s="38"/>
      <c r="S82" s="56"/>
      <c r="T82" s="56"/>
      <c r="U82" s="56"/>
      <c r="V82" s="56"/>
      <c r="W82" s="57"/>
    </row>
    <row r="83" spans="1:23" x14ac:dyDescent="0.25">
      <c r="A83" s="45">
        <v>56</v>
      </c>
      <c r="B83" s="59">
        <v>44</v>
      </c>
      <c r="C83" s="38">
        <v>275</v>
      </c>
      <c r="D83" s="38">
        <f t="shared" si="3"/>
        <v>12100</v>
      </c>
      <c r="E83" s="52">
        <v>44846</v>
      </c>
      <c r="F83" s="53"/>
      <c r="G83" s="54"/>
      <c r="H83" s="54"/>
      <c r="I83" s="38" t="s">
        <v>62</v>
      </c>
      <c r="J83" s="63" t="s">
        <v>58</v>
      </c>
      <c r="K83" s="56"/>
      <c r="L83" s="56"/>
      <c r="M83" s="56"/>
      <c r="N83" s="38"/>
      <c r="O83" s="59">
        <f t="shared" si="6"/>
        <v>44</v>
      </c>
      <c r="P83" s="41">
        <f t="shared" si="7"/>
        <v>12100</v>
      </c>
      <c r="Q83" s="56"/>
      <c r="R83" s="38"/>
      <c r="S83" s="56"/>
      <c r="T83" s="56"/>
      <c r="U83" s="56"/>
      <c r="V83" s="56"/>
      <c r="W83" s="57"/>
    </row>
    <row r="84" spans="1:23" x14ac:dyDescent="0.25">
      <c r="A84" s="45">
        <v>57</v>
      </c>
      <c r="B84" s="59">
        <v>20</v>
      </c>
      <c r="C84" s="38">
        <v>95</v>
      </c>
      <c r="D84" s="38">
        <f t="shared" si="3"/>
        <v>1900</v>
      </c>
      <c r="E84" s="52">
        <v>44846</v>
      </c>
      <c r="F84" s="53"/>
      <c r="G84" s="54"/>
      <c r="H84" s="54"/>
      <c r="I84" s="38" t="s">
        <v>63</v>
      </c>
      <c r="J84" s="63" t="s">
        <v>58</v>
      </c>
      <c r="K84" s="56"/>
      <c r="L84" s="56"/>
      <c r="M84" s="56"/>
      <c r="N84" s="38"/>
      <c r="O84" s="59">
        <f t="shared" si="6"/>
        <v>20</v>
      </c>
      <c r="P84" s="41">
        <f t="shared" si="7"/>
        <v>1900</v>
      </c>
      <c r="Q84" s="56"/>
      <c r="R84" s="38"/>
      <c r="S84" s="56"/>
      <c r="T84" s="56"/>
      <c r="U84" s="56"/>
      <c r="V84" s="56"/>
      <c r="W84" s="57"/>
    </row>
    <row r="85" spans="1:23" x14ac:dyDescent="0.25">
      <c r="A85" s="45">
        <v>58</v>
      </c>
      <c r="B85" s="59">
        <v>50</v>
      </c>
      <c r="C85" s="38">
        <v>275</v>
      </c>
      <c r="D85" s="38">
        <f t="shared" si="3"/>
        <v>13750</v>
      </c>
      <c r="E85" s="52"/>
      <c r="F85" s="53"/>
      <c r="G85" s="54"/>
      <c r="H85" s="54"/>
      <c r="I85" s="38" t="s">
        <v>62</v>
      </c>
      <c r="J85" s="63" t="s">
        <v>59</v>
      </c>
      <c r="K85" s="56"/>
      <c r="L85" s="56"/>
      <c r="M85" s="56"/>
      <c r="N85" s="38"/>
      <c r="O85" s="59">
        <f t="shared" si="6"/>
        <v>50</v>
      </c>
      <c r="P85" s="41">
        <f t="shared" si="7"/>
        <v>13750</v>
      </c>
      <c r="Q85" s="56"/>
      <c r="R85" s="38"/>
      <c r="S85" s="56"/>
      <c r="T85" s="56"/>
      <c r="U85" s="56"/>
      <c r="V85" s="56"/>
      <c r="W85" s="57"/>
    </row>
    <row r="86" spans="1:23" x14ac:dyDescent="0.25">
      <c r="A86" s="45">
        <v>59</v>
      </c>
      <c r="B86" s="59">
        <v>30</v>
      </c>
      <c r="C86" s="38">
        <v>95</v>
      </c>
      <c r="D86" s="38">
        <f t="shared" si="3"/>
        <v>2850</v>
      </c>
      <c r="E86" s="52"/>
      <c r="F86" s="53"/>
      <c r="G86" s="54"/>
      <c r="H86" s="54"/>
      <c r="I86" s="38" t="s">
        <v>63</v>
      </c>
      <c r="J86" s="63" t="s">
        <v>59</v>
      </c>
      <c r="K86" s="56"/>
      <c r="L86" s="56"/>
      <c r="M86" s="56"/>
      <c r="N86" s="38"/>
      <c r="O86" s="59">
        <f t="shared" si="6"/>
        <v>30</v>
      </c>
      <c r="P86" s="41">
        <f t="shared" si="7"/>
        <v>2850</v>
      </c>
      <c r="Q86" s="56"/>
      <c r="R86" s="38"/>
      <c r="S86" s="56"/>
      <c r="T86" s="56"/>
      <c r="U86" s="56"/>
      <c r="V86" s="56"/>
      <c r="W86" s="57"/>
    </row>
    <row r="87" spans="1:23" x14ac:dyDescent="0.25">
      <c r="A87" s="45">
        <v>60</v>
      </c>
      <c r="B87" s="59">
        <v>30</v>
      </c>
      <c r="C87" s="38">
        <v>275</v>
      </c>
      <c r="D87" s="38">
        <f t="shared" si="3"/>
        <v>8250</v>
      </c>
      <c r="E87" s="52">
        <v>44860</v>
      </c>
      <c r="F87" s="53"/>
      <c r="G87" s="54"/>
      <c r="H87" s="54"/>
      <c r="I87" s="38" t="s">
        <v>62</v>
      </c>
      <c r="J87" s="63" t="s">
        <v>60</v>
      </c>
      <c r="K87" s="56"/>
      <c r="L87" s="56"/>
      <c r="M87" s="56"/>
      <c r="N87" s="38"/>
      <c r="O87" s="59">
        <f t="shared" si="6"/>
        <v>30</v>
      </c>
      <c r="P87" s="41">
        <f t="shared" si="7"/>
        <v>8250</v>
      </c>
      <c r="Q87" s="56"/>
      <c r="R87" s="38"/>
      <c r="S87" s="56"/>
      <c r="T87" s="56"/>
      <c r="U87" s="56"/>
      <c r="V87" s="56"/>
      <c r="W87" s="57"/>
    </row>
    <row r="88" spans="1:23" x14ac:dyDescent="0.25">
      <c r="A88" s="45">
        <v>61</v>
      </c>
      <c r="B88" s="59">
        <v>20</v>
      </c>
      <c r="C88" s="38">
        <v>95</v>
      </c>
      <c r="D88" s="38">
        <f t="shared" si="3"/>
        <v>1900</v>
      </c>
      <c r="E88" s="52">
        <v>44860</v>
      </c>
      <c r="F88" s="53"/>
      <c r="G88" s="54"/>
      <c r="H88" s="54"/>
      <c r="I88" s="38" t="s">
        <v>63</v>
      </c>
      <c r="J88" s="63" t="s">
        <v>60</v>
      </c>
      <c r="K88" s="56"/>
      <c r="L88" s="56"/>
      <c r="M88" s="56"/>
      <c r="N88" s="38"/>
      <c r="O88" s="59">
        <f t="shared" si="6"/>
        <v>20</v>
      </c>
      <c r="P88" s="41">
        <f t="shared" si="7"/>
        <v>1900</v>
      </c>
      <c r="Q88" s="56"/>
      <c r="R88" s="38"/>
      <c r="S88" s="56"/>
      <c r="T88" s="56"/>
      <c r="U88" s="56"/>
      <c r="V88" s="56"/>
      <c r="W88" s="57"/>
    </row>
    <row r="89" spans="1:23" x14ac:dyDescent="0.25">
      <c r="A89" s="45">
        <v>62</v>
      </c>
      <c r="B89" s="59">
        <v>50</v>
      </c>
      <c r="C89" s="38">
        <v>275</v>
      </c>
      <c r="D89" s="38">
        <f t="shared" si="3"/>
        <v>13750</v>
      </c>
      <c r="E89" s="52"/>
      <c r="F89" s="53"/>
      <c r="G89" s="54"/>
      <c r="H89" s="54"/>
      <c r="I89" s="38" t="s">
        <v>62</v>
      </c>
      <c r="J89" s="63" t="s">
        <v>29</v>
      </c>
      <c r="K89" s="56"/>
      <c r="L89" s="56"/>
      <c r="M89" s="56"/>
      <c r="N89" s="38"/>
      <c r="O89" s="59">
        <f t="shared" si="6"/>
        <v>50</v>
      </c>
      <c r="P89" s="41">
        <f t="shared" si="7"/>
        <v>13750</v>
      </c>
      <c r="Q89" s="56"/>
      <c r="R89" s="38"/>
      <c r="S89" s="56"/>
      <c r="T89" s="56"/>
      <c r="U89" s="56"/>
      <c r="V89" s="56"/>
      <c r="W89" s="57"/>
    </row>
    <row r="90" spans="1:23" x14ac:dyDescent="0.25">
      <c r="A90" s="45">
        <v>63</v>
      </c>
      <c r="B90" s="59">
        <v>30</v>
      </c>
      <c r="C90" s="38">
        <v>95</v>
      </c>
      <c r="D90" s="38">
        <f t="shared" si="3"/>
        <v>2850</v>
      </c>
      <c r="E90" s="52"/>
      <c r="F90" s="53"/>
      <c r="G90" s="54"/>
      <c r="H90" s="54"/>
      <c r="I90" s="38" t="s">
        <v>63</v>
      </c>
      <c r="J90" s="63" t="s">
        <v>29</v>
      </c>
      <c r="K90" s="56"/>
      <c r="L90" s="56"/>
      <c r="M90" s="56"/>
      <c r="N90" s="38"/>
      <c r="O90" s="59">
        <f t="shared" si="6"/>
        <v>30</v>
      </c>
      <c r="P90" s="41">
        <f t="shared" si="7"/>
        <v>2850</v>
      </c>
      <c r="Q90" s="56"/>
      <c r="R90" s="38"/>
      <c r="S90" s="56"/>
      <c r="T90" s="56"/>
      <c r="U90" s="56"/>
      <c r="V90" s="56"/>
      <c r="W90" s="57"/>
    </row>
    <row r="91" spans="1:23" x14ac:dyDescent="0.25">
      <c r="A91" s="45">
        <v>64</v>
      </c>
      <c r="B91" s="59">
        <v>30</v>
      </c>
      <c r="C91" s="38">
        <v>275</v>
      </c>
      <c r="D91" s="38">
        <f t="shared" si="3"/>
        <v>8250</v>
      </c>
      <c r="E91" s="52">
        <v>44878</v>
      </c>
      <c r="F91" s="53"/>
      <c r="G91" s="54"/>
      <c r="H91" s="54"/>
      <c r="I91" s="38" t="s">
        <v>62</v>
      </c>
      <c r="J91" s="63" t="s">
        <v>30</v>
      </c>
      <c r="K91" s="56"/>
      <c r="L91" s="56"/>
      <c r="M91" s="56"/>
      <c r="N91" s="38"/>
      <c r="O91" s="59">
        <f t="shared" si="6"/>
        <v>30</v>
      </c>
      <c r="P91" s="41">
        <f t="shared" si="7"/>
        <v>8250</v>
      </c>
      <c r="Q91" s="56"/>
      <c r="R91" s="38"/>
      <c r="S91" s="56"/>
      <c r="T91" s="56"/>
      <c r="U91" s="56"/>
      <c r="V91" s="56"/>
      <c r="W91" s="57"/>
    </row>
    <row r="92" spans="1:23" x14ac:dyDescent="0.25">
      <c r="A92" s="45">
        <v>65</v>
      </c>
      <c r="B92" s="59">
        <v>16</v>
      </c>
      <c r="C92" s="38">
        <v>95</v>
      </c>
      <c r="D92" s="38">
        <f t="shared" si="3"/>
        <v>1520</v>
      </c>
      <c r="E92" s="52">
        <v>44878</v>
      </c>
      <c r="F92" s="53"/>
      <c r="G92" s="54"/>
      <c r="H92" s="54"/>
      <c r="I92" s="38" t="s">
        <v>63</v>
      </c>
      <c r="J92" s="63" t="s">
        <v>30</v>
      </c>
      <c r="K92" s="56"/>
      <c r="L92" s="56"/>
      <c r="M92" s="56"/>
      <c r="N92" s="38"/>
      <c r="O92" s="59">
        <f t="shared" si="6"/>
        <v>16</v>
      </c>
      <c r="P92" s="41">
        <f t="shared" si="7"/>
        <v>1520</v>
      </c>
      <c r="Q92" s="56"/>
      <c r="R92" s="38"/>
      <c r="S92" s="56"/>
      <c r="T92" s="56"/>
      <c r="U92" s="56"/>
      <c r="V92" s="56"/>
      <c r="W92" s="57"/>
    </row>
    <row r="93" spans="1:23" x14ac:dyDescent="0.25">
      <c r="A93" s="45">
        <v>66</v>
      </c>
      <c r="B93" s="59">
        <v>50</v>
      </c>
      <c r="C93" s="38">
        <v>275</v>
      </c>
      <c r="D93" s="38">
        <f t="shared" si="3"/>
        <v>13750</v>
      </c>
      <c r="E93" s="52">
        <v>44891</v>
      </c>
      <c r="F93" s="53"/>
      <c r="G93" s="54"/>
      <c r="H93" s="54"/>
      <c r="I93" s="38" t="s">
        <v>62</v>
      </c>
      <c r="J93" s="63" t="s">
        <v>31</v>
      </c>
      <c r="K93" s="56"/>
      <c r="L93" s="56"/>
      <c r="M93" s="56"/>
      <c r="N93" s="38"/>
      <c r="O93" s="59">
        <f t="shared" si="6"/>
        <v>50</v>
      </c>
      <c r="P93" s="41">
        <f t="shared" si="7"/>
        <v>13750</v>
      </c>
      <c r="Q93" s="56"/>
      <c r="R93" s="38"/>
      <c r="S93" s="56"/>
      <c r="T93" s="56"/>
      <c r="U93" s="56"/>
      <c r="V93" s="56"/>
      <c r="W93" s="57"/>
    </row>
    <row r="94" spans="1:23" x14ac:dyDescent="0.25">
      <c r="A94" s="45">
        <v>67</v>
      </c>
      <c r="B94" s="59">
        <v>30</v>
      </c>
      <c r="C94" s="38">
        <v>95</v>
      </c>
      <c r="D94" s="38">
        <f t="shared" si="3"/>
        <v>2850</v>
      </c>
      <c r="E94" s="52">
        <v>44891</v>
      </c>
      <c r="F94" s="53"/>
      <c r="G94" s="54"/>
      <c r="H94" s="54"/>
      <c r="I94" s="38" t="s">
        <v>63</v>
      </c>
      <c r="J94" s="63" t="s">
        <v>31</v>
      </c>
      <c r="K94" s="56"/>
      <c r="L94" s="56"/>
      <c r="M94" s="56"/>
      <c r="N94" s="38"/>
      <c r="O94" s="59">
        <f t="shared" si="6"/>
        <v>30</v>
      </c>
      <c r="P94" s="41">
        <f t="shared" si="7"/>
        <v>2850</v>
      </c>
      <c r="Q94" s="56"/>
      <c r="R94" s="38"/>
      <c r="S94" s="56"/>
      <c r="T94" s="56"/>
      <c r="U94" s="56"/>
      <c r="V94" s="56"/>
      <c r="W94" s="57"/>
    </row>
    <row r="95" spans="1:23" x14ac:dyDescent="0.25">
      <c r="A95" s="45">
        <v>68</v>
      </c>
      <c r="B95" s="59">
        <v>27</v>
      </c>
      <c r="C95" s="38">
        <v>275</v>
      </c>
      <c r="D95" s="38">
        <f t="shared" si="3"/>
        <v>7425</v>
      </c>
      <c r="E95" s="52">
        <v>44902</v>
      </c>
      <c r="F95" s="53"/>
      <c r="G95" s="54"/>
      <c r="H95" s="54"/>
      <c r="I95" s="38" t="s">
        <v>62</v>
      </c>
      <c r="J95" s="63" t="s">
        <v>67</v>
      </c>
      <c r="K95" s="56"/>
      <c r="L95" s="56"/>
      <c r="M95" s="56"/>
      <c r="N95" s="38"/>
      <c r="O95" s="59">
        <f t="shared" si="6"/>
        <v>27</v>
      </c>
      <c r="P95" s="41">
        <f t="shared" si="7"/>
        <v>7425</v>
      </c>
      <c r="Q95" s="56"/>
      <c r="R95" s="38"/>
      <c r="S95" s="56"/>
      <c r="T95" s="56"/>
      <c r="U95" s="56"/>
      <c r="V95" s="56"/>
      <c r="W95" s="57"/>
    </row>
    <row r="96" spans="1:23" x14ac:dyDescent="0.25">
      <c r="A96" s="45">
        <v>69</v>
      </c>
      <c r="B96" s="59">
        <v>15</v>
      </c>
      <c r="C96" s="38">
        <v>95</v>
      </c>
      <c r="D96" s="38">
        <f t="shared" si="3"/>
        <v>1425</v>
      </c>
      <c r="E96" s="52">
        <v>44902</v>
      </c>
      <c r="F96" s="53"/>
      <c r="G96" s="54"/>
      <c r="H96" s="54"/>
      <c r="I96" s="38" t="s">
        <v>63</v>
      </c>
      <c r="J96" s="63" t="s">
        <v>67</v>
      </c>
      <c r="K96" s="56"/>
      <c r="L96" s="56"/>
      <c r="M96" s="56"/>
      <c r="N96" s="38"/>
      <c r="O96" s="59">
        <f t="shared" si="6"/>
        <v>15</v>
      </c>
      <c r="P96" s="41">
        <f t="shared" si="7"/>
        <v>1425</v>
      </c>
      <c r="Q96" s="56"/>
      <c r="R96" s="38"/>
      <c r="S96" s="56"/>
      <c r="T96" s="56"/>
      <c r="U96" s="56"/>
      <c r="V96" s="56"/>
      <c r="W96" s="57"/>
    </row>
    <row r="97" spans="1:23" x14ac:dyDescent="0.25">
      <c r="A97" s="45">
        <v>70</v>
      </c>
      <c r="B97" s="59">
        <v>48</v>
      </c>
      <c r="C97" s="38">
        <v>275</v>
      </c>
      <c r="D97" s="38">
        <f t="shared" si="3"/>
        <v>13200</v>
      </c>
      <c r="E97" s="52">
        <v>44912</v>
      </c>
      <c r="F97" s="53"/>
      <c r="G97" s="54"/>
      <c r="H97" s="54"/>
      <c r="I97" s="38" t="s">
        <v>62</v>
      </c>
      <c r="J97" s="63" t="s">
        <v>35</v>
      </c>
      <c r="K97" s="56"/>
      <c r="L97" s="56"/>
      <c r="M97" s="56"/>
      <c r="N97" s="38"/>
      <c r="O97" s="59">
        <f t="shared" si="6"/>
        <v>48</v>
      </c>
      <c r="P97" s="41">
        <f t="shared" si="7"/>
        <v>13200</v>
      </c>
      <c r="Q97" s="56"/>
      <c r="R97" s="38"/>
      <c r="S97" s="56"/>
      <c r="T97" s="56"/>
      <c r="U97" s="56"/>
      <c r="V97" s="56"/>
      <c r="W97" s="57"/>
    </row>
    <row r="98" spans="1:23" x14ac:dyDescent="0.25">
      <c r="A98" s="45">
        <v>71</v>
      </c>
      <c r="B98" s="59">
        <v>25</v>
      </c>
      <c r="C98" s="38">
        <v>95</v>
      </c>
      <c r="D98" s="38">
        <f t="shared" si="3"/>
        <v>2375</v>
      </c>
      <c r="E98" s="52">
        <v>44912</v>
      </c>
      <c r="F98" s="53"/>
      <c r="G98" s="54"/>
      <c r="H98" s="54"/>
      <c r="I98" s="38" t="s">
        <v>63</v>
      </c>
      <c r="J98" s="63" t="s">
        <v>68</v>
      </c>
      <c r="K98" s="56"/>
      <c r="L98" s="56"/>
      <c r="M98" s="56"/>
      <c r="N98" s="38"/>
      <c r="O98" s="59">
        <f t="shared" si="6"/>
        <v>25</v>
      </c>
      <c r="P98" s="41">
        <f t="shared" si="7"/>
        <v>2375</v>
      </c>
      <c r="Q98" s="56"/>
      <c r="R98" s="38"/>
      <c r="S98" s="56"/>
      <c r="T98" s="56"/>
      <c r="U98" s="56"/>
      <c r="V98" s="56"/>
      <c r="W98" s="57"/>
    </row>
    <row r="99" spans="1:23" x14ac:dyDescent="0.25">
      <c r="A99" s="45">
        <v>72</v>
      </c>
      <c r="B99" s="59">
        <v>30</v>
      </c>
      <c r="C99" s="38">
        <v>275</v>
      </c>
      <c r="D99" s="38">
        <f t="shared" si="3"/>
        <v>8250</v>
      </c>
      <c r="E99" s="52">
        <v>44926</v>
      </c>
      <c r="F99" s="53"/>
      <c r="G99" s="54"/>
      <c r="H99" s="54"/>
      <c r="I99" s="38" t="s">
        <v>62</v>
      </c>
      <c r="J99" s="63" t="s">
        <v>34</v>
      </c>
      <c r="K99" s="56"/>
      <c r="L99" s="56"/>
      <c r="M99" s="56"/>
      <c r="N99" s="38"/>
      <c r="O99" s="59">
        <f t="shared" ref="O99:O130" si="8">B99</f>
        <v>30</v>
      </c>
      <c r="P99" s="41">
        <f t="shared" ref="P99:P130" si="9">D99</f>
        <v>8250</v>
      </c>
      <c r="Q99" s="56"/>
      <c r="R99" s="38"/>
      <c r="S99" s="56"/>
      <c r="T99" s="56"/>
      <c r="U99" s="56"/>
      <c r="V99" s="56"/>
      <c r="W99" s="57"/>
    </row>
    <row r="100" spans="1:23" x14ac:dyDescent="0.25">
      <c r="A100" s="45">
        <v>73</v>
      </c>
      <c r="B100" s="59">
        <v>17</v>
      </c>
      <c r="C100" s="38">
        <v>95</v>
      </c>
      <c r="D100" s="38">
        <f t="shared" si="3"/>
        <v>1615</v>
      </c>
      <c r="E100" s="52">
        <v>44926</v>
      </c>
      <c r="F100" s="53"/>
      <c r="G100" s="54"/>
      <c r="H100" s="54"/>
      <c r="I100" s="38" t="s">
        <v>63</v>
      </c>
      <c r="J100" s="63" t="s">
        <v>34</v>
      </c>
      <c r="K100" s="56"/>
      <c r="L100" s="56"/>
      <c r="M100" s="56"/>
      <c r="N100" s="38"/>
      <c r="O100" s="59">
        <f t="shared" si="8"/>
        <v>17</v>
      </c>
      <c r="P100" s="41">
        <f t="shared" si="9"/>
        <v>1615</v>
      </c>
      <c r="Q100" s="56"/>
      <c r="R100" s="38"/>
      <c r="S100" s="56"/>
      <c r="T100" s="56"/>
      <c r="U100" s="56"/>
      <c r="V100" s="56"/>
      <c r="W100" s="57"/>
    </row>
    <row r="101" spans="1:23" x14ac:dyDescent="0.25">
      <c r="A101" s="45">
        <v>74</v>
      </c>
      <c r="B101" s="59">
        <v>48</v>
      </c>
      <c r="C101" s="38">
        <v>275</v>
      </c>
      <c r="D101" s="38">
        <f t="shared" si="3"/>
        <v>13200</v>
      </c>
      <c r="E101" s="52">
        <v>44934</v>
      </c>
      <c r="F101" s="53"/>
      <c r="G101" s="54"/>
      <c r="H101" s="54"/>
      <c r="I101" s="38" t="s">
        <v>62</v>
      </c>
      <c r="J101" s="63" t="s">
        <v>33</v>
      </c>
      <c r="K101" s="56"/>
      <c r="L101" s="56"/>
      <c r="M101" s="56"/>
      <c r="N101" s="38"/>
      <c r="O101" s="59">
        <f t="shared" si="8"/>
        <v>48</v>
      </c>
      <c r="P101" s="41">
        <f t="shared" si="9"/>
        <v>13200</v>
      </c>
      <c r="Q101" s="56"/>
      <c r="R101" s="38"/>
      <c r="S101" s="56"/>
      <c r="T101" s="56"/>
      <c r="U101" s="56"/>
      <c r="V101" s="56"/>
      <c r="W101" s="57"/>
    </row>
    <row r="102" spans="1:23" x14ac:dyDescent="0.25">
      <c r="A102" s="45">
        <v>75</v>
      </c>
      <c r="B102" s="59">
        <v>25</v>
      </c>
      <c r="C102" s="38">
        <v>95</v>
      </c>
      <c r="D102" s="38">
        <f t="shared" si="3"/>
        <v>2375</v>
      </c>
      <c r="E102" s="52">
        <v>44934</v>
      </c>
      <c r="F102" s="53"/>
      <c r="G102" s="54"/>
      <c r="H102" s="54"/>
      <c r="I102" s="38" t="s">
        <v>63</v>
      </c>
      <c r="J102" s="63" t="s">
        <v>33</v>
      </c>
      <c r="K102" s="56"/>
      <c r="L102" s="56"/>
      <c r="M102" s="56"/>
      <c r="N102" s="38"/>
      <c r="O102" s="59">
        <f t="shared" si="8"/>
        <v>25</v>
      </c>
      <c r="P102" s="41">
        <f t="shared" si="9"/>
        <v>2375</v>
      </c>
      <c r="Q102" s="56"/>
      <c r="R102" s="38"/>
      <c r="S102" s="56"/>
      <c r="T102" s="56"/>
      <c r="U102" s="56"/>
      <c r="V102" s="56"/>
      <c r="W102" s="57"/>
    </row>
    <row r="103" spans="1:23" s="65" customFormat="1" x14ac:dyDescent="0.25">
      <c r="A103" s="58">
        <v>76</v>
      </c>
      <c r="B103" s="59">
        <v>30</v>
      </c>
      <c r="C103" s="41">
        <v>275</v>
      </c>
      <c r="D103" s="41">
        <f t="shared" si="3"/>
        <v>8250</v>
      </c>
      <c r="E103" s="60">
        <v>44948</v>
      </c>
      <c r="F103" s="61"/>
      <c r="G103" s="62"/>
      <c r="H103" s="62"/>
      <c r="I103" s="41" t="s">
        <v>62</v>
      </c>
      <c r="J103" s="63" t="s">
        <v>74</v>
      </c>
      <c r="K103" s="63"/>
      <c r="L103" s="63"/>
      <c r="M103" s="63"/>
      <c r="N103" s="41"/>
      <c r="O103" s="59">
        <f t="shared" si="8"/>
        <v>30</v>
      </c>
      <c r="P103" s="41">
        <f t="shared" si="9"/>
        <v>8250</v>
      </c>
      <c r="Q103" s="63"/>
      <c r="R103" s="41"/>
      <c r="S103" s="63"/>
      <c r="T103" s="63"/>
      <c r="U103" s="63"/>
      <c r="V103" s="63"/>
      <c r="W103" s="64"/>
    </row>
    <row r="104" spans="1:23" s="65" customFormat="1" x14ac:dyDescent="0.25">
      <c r="A104" s="58">
        <v>77</v>
      </c>
      <c r="B104" s="59">
        <v>20</v>
      </c>
      <c r="C104" s="41">
        <v>95</v>
      </c>
      <c r="D104" s="41">
        <f t="shared" si="3"/>
        <v>1900</v>
      </c>
      <c r="E104" s="60">
        <v>44948</v>
      </c>
      <c r="F104" s="61"/>
      <c r="G104" s="62"/>
      <c r="H104" s="62"/>
      <c r="I104" s="41" t="s">
        <v>63</v>
      </c>
      <c r="J104" s="63" t="s">
        <v>74</v>
      </c>
      <c r="K104" s="63"/>
      <c r="L104" s="63"/>
      <c r="M104" s="63"/>
      <c r="N104" s="41"/>
      <c r="O104" s="59">
        <f t="shared" si="8"/>
        <v>20</v>
      </c>
      <c r="P104" s="41">
        <f t="shared" si="9"/>
        <v>1900</v>
      </c>
      <c r="Q104" s="63"/>
      <c r="R104" s="41"/>
      <c r="S104" s="63"/>
      <c r="T104" s="63"/>
      <c r="U104" s="63"/>
      <c r="V104" s="63"/>
      <c r="W104" s="64"/>
    </row>
    <row r="105" spans="1:23" s="65" customFormat="1" x14ac:dyDescent="0.25">
      <c r="A105" s="58">
        <v>78</v>
      </c>
      <c r="B105" s="59">
        <v>55</v>
      </c>
      <c r="C105" s="41">
        <v>275</v>
      </c>
      <c r="D105" s="41">
        <f t="shared" si="3"/>
        <v>15125</v>
      </c>
      <c r="E105" s="60">
        <v>44955</v>
      </c>
      <c r="F105" s="61"/>
      <c r="G105" s="62"/>
      <c r="H105" s="62"/>
      <c r="I105" s="41" t="s">
        <v>62</v>
      </c>
      <c r="J105" s="63" t="s">
        <v>75</v>
      </c>
      <c r="K105" s="63"/>
      <c r="L105" s="63"/>
      <c r="M105" s="63"/>
      <c r="N105" s="41"/>
      <c r="O105" s="59">
        <f t="shared" si="8"/>
        <v>55</v>
      </c>
      <c r="P105" s="41">
        <f t="shared" si="9"/>
        <v>15125</v>
      </c>
      <c r="Q105" s="63"/>
      <c r="R105" s="41"/>
      <c r="S105" s="63"/>
      <c r="T105" s="63"/>
      <c r="U105" s="63"/>
      <c r="V105" s="63"/>
      <c r="W105" s="64"/>
    </row>
    <row r="106" spans="1:23" s="65" customFormat="1" x14ac:dyDescent="0.25">
      <c r="A106" s="58">
        <v>79</v>
      </c>
      <c r="B106" s="59">
        <v>28</v>
      </c>
      <c r="C106" s="41">
        <v>95</v>
      </c>
      <c r="D106" s="41">
        <f t="shared" si="3"/>
        <v>2660</v>
      </c>
      <c r="E106" s="60">
        <v>44955</v>
      </c>
      <c r="F106" s="61"/>
      <c r="G106" s="62"/>
      <c r="H106" s="62"/>
      <c r="I106" s="41" t="s">
        <v>63</v>
      </c>
      <c r="J106" s="63" t="s">
        <v>75</v>
      </c>
      <c r="K106" s="63"/>
      <c r="L106" s="63"/>
      <c r="M106" s="63"/>
      <c r="N106" s="41"/>
      <c r="O106" s="59">
        <f t="shared" si="8"/>
        <v>28</v>
      </c>
      <c r="P106" s="41">
        <f t="shared" si="9"/>
        <v>2660</v>
      </c>
      <c r="Q106" s="63"/>
      <c r="R106" s="41"/>
      <c r="S106" s="63"/>
      <c r="T106" s="63"/>
      <c r="U106" s="63"/>
      <c r="V106" s="63"/>
      <c r="W106" s="64"/>
    </row>
    <row r="107" spans="1:23" s="65" customFormat="1" x14ac:dyDescent="0.25">
      <c r="A107" s="58"/>
      <c r="B107" s="59">
        <v>30</v>
      </c>
      <c r="C107" s="41">
        <v>275</v>
      </c>
      <c r="D107" s="41">
        <f t="shared" si="3"/>
        <v>8250</v>
      </c>
      <c r="E107" s="60">
        <v>44961</v>
      </c>
      <c r="F107" s="61"/>
      <c r="G107" s="62"/>
      <c r="H107" s="62"/>
      <c r="I107" s="41" t="s">
        <v>62</v>
      </c>
      <c r="J107" s="63" t="s">
        <v>76</v>
      </c>
      <c r="K107" s="63"/>
      <c r="L107" s="63"/>
      <c r="M107" s="63"/>
      <c r="N107" s="41"/>
      <c r="O107" s="59">
        <f t="shared" si="8"/>
        <v>30</v>
      </c>
      <c r="P107" s="41">
        <f t="shared" si="9"/>
        <v>8250</v>
      </c>
      <c r="Q107" s="63"/>
      <c r="R107" s="41"/>
      <c r="S107" s="63"/>
      <c r="T107" s="63"/>
      <c r="U107" s="63"/>
      <c r="V107" s="63"/>
      <c r="W107" s="64"/>
    </row>
    <row r="108" spans="1:23" s="65" customFormat="1" x14ac:dyDescent="0.25">
      <c r="A108" s="58"/>
      <c r="B108" s="59">
        <v>20</v>
      </c>
      <c r="C108" s="41">
        <v>95</v>
      </c>
      <c r="D108" s="41">
        <f t="shared" si="3"/>
        <v>1900</v>
      </c>
      <c r="E108" s="60">
        <v>44961</v>
      </c>
      <c r="F108" s="61"/>
      <c r="G108" s="62"/>
      <c r="H108" s="62"/>
      <c r="I108" s="41" t="s">
        <v>63</v>
      </c>
      <c r="J108" s="63" t="s">
        <v>76</v>
      </c>
      <c r="K108" s="63"/>
      <c r="L108" s="63"/>
      <c r="M108" s="63"/>
      <c r="N108" s="41"/>
      <c r="O108" s="59">
        <f t="shared" si="8"/>
        <v>20</v>
      </c>
      <c r="P108" s="41">
        <f t="shared" si="9"/>
        <v>1900</v>
      </c>
      <c r="Q108" s="63"/>
      <c r="R108" s="41"/>
      <c r="S108" s="63"/>
      <c r="T108" s="63"/>
      <c r="U108" s="63"/>
      <c r="V108" s="63"/>
      <c r="W108" s="64"/>
    </row>
    <row r="109" spans="1:23" s="65" customFormat="1" x14ac:dyDescent="0.25">
      <c r="A109" s="58"/>
      <c r="B109" s="59">
        <v>55</v>
      </c>
      <c r="C109" s="41">
        <v>275</v>
      </c>
      <c r="D109" s="41">
        <f t="shared" si="3"/>
        <v>15125</v>
      </c>
      <c r="E109" s="60">
        <v>44966</v>
      </c>
      <c r="F109" s="61"/>
      <c r="G109" s="62"/>
      <c r="H109" s="62"/>
      <c r="I109" s="41" t="s">
        <v>62</v>
      </c>
      <c r="J109" s="63" t="s">
        <v>77</v>
      </c>
      <c r="K109" s="63"/>
      <c r="L109" s="63"/>
      <c r="M109" s="63"/>
      <c r="N109" s="41"/>
      <c r="O109" s="59">
        <f t="shared" si="8"/>
        <v>55</v>
      </c>
      <c r="P109" s="41">
        <f t="shared" si="9"/>
        <v>15125</v>
      </c>
      <c r="Q109" s="63"/>
      <c r="R109" s="41"/>
      <c r="S109" s="63"/>
      <c r="T109" s="63"/>
      <c r="U109" s="63"/>
      <c r="V109" s="63"/>
      <c r="W109" s="64"/>
    </row>
    <row r="110" spans="1:23" s="65" customFormat="1" x14ac:dyDescent="0.25">
      <c r="A110" s="58"/>
      <c r="B110" s="59">
        <v>28</v>
      </c>
      <c r="C110" s="41">
        <v>95</v>
      </c>
      <c r="D110" s="41">
        <f t="shared" si="3"/>
        <v>2660</v>
      </c>
      <c r="E110" s="60">
        <v>44966</v>
      </c>
      <c r="F110" s="61"/>
      <c r="G110" s="62"/>
      <c r="H110" s="62"/>
      <c r="I110" s="41" t="s">
        <v>63</v>
      </c>
      <c r="J110" s="63" t="s">
        <v>77</v>
      </c>
      <c r="K110" s="63"/>
      <c r="L110" s="63"/>
      <c r="M110" s="63"/>
      <c r="N110" s="41"/>
      <c r="O110" s="59">
        <f t="shared" si="8"/>
        <v>28</v>
      </c>
      <c r="P110" s="41">
        <f t="shared" si="9"/>
        <v>2660</v>
      </c>
      <c r="Q110" s="63"/>
      <c r="R110" s="41"/>
      <c r="S110" s="63"/>
      <c r="T110" s="63"/>
      <c r="U110" s="63"/>
      <c r="V110" s="63"/>
      <c r="W110" s="64"/>
    </row>
    <row r="111" spans="1:23" s="74" customFormat="1" x14ac:dyDescent="0.25">
      <c r="A111" s="66"/>
      <c r="B111" s="67">
        <v>35</v>
      </c>
      <c r="C111" s="68">
        <v>275</v>
      </c>
      <c r="D111" s="41">
        <f t="shared" si="3"/>
        <v>9625</v>
      </c>
      <c r="E111" s="69">
        <v>44973</v>
      </c>
      <c r="F111" s="70"/>
      <c r="G111" s="71"/>
      <c r="H111" s="71"/>
      <c r="I111" s="68" t="s">
        <v>62</v>
      </c>
      <c r="J111" s="72" t="s">
        <v>78</v>
      </c>
      <c r="K111" s="72"/>
      <c r="L111" s="72"/>
      <c r="M111" s="72"/>
      <c r="N111" s="68"/>
      <c r="O111" s="67">
        <f t="shared" si="8"/>
        <v>35</v>
      </c>
      <c r="P111" s="68">
        <f t="shared" si="9"/>
        <v>9625</v>
      </c>
      <c r="Q111" s="72"/>
      <c r="R111" s="68"/>
      <c r="S111" s="72"/>
      <c r="T111" s="72"/>
      <c r="U111" s="72"/>
      <c r="V111" s="72"/>
      <c r="W111" s="73"/>
    </row>
    <row r="112" spans="1:23" s="74" customFormat="1" x14ac:dyDescent="0.25">
      <c r="A112" s="66"/>
      <c r="B112" s="67">
        <v>20</v>
      </c>
      <c r="C112" s="68">
        <v>95</v>
      </c>
      <c r="D112" s="41">
        <f t="shared" si="3"/>
        <v>1900</v>
      </c>
      <c r="E112" s="69">
        <v>44973</v>
      </c>
      <c r="F112" s="70"/>
      <c r="G112" s="71"/>
      <c r="H112" s="71"/>
      <c r="I112" s="68" t="s">
        <v>63</v>
      </c>
      <c r="J112" s="72" t="s">
        <v>78</v>
      </c>
      <c r="K112" s="72"/>
      <c r="L112" s="72"/>
      <c r="M112" s="72"/>
      <c r="N112" s="68"/>
      <c r="O112" s="67">
        <f t="shared" si="8"/>
        <v>20</v>
      </c>
      <c r="P112" s="68">
        <f t="shared" si="9"/>
        <v>1900</v>
      </c>
      <c r="Q112" s="72"/>
      <c r="R112" s="68"/>
      <c r="S112" s="72"/>
      <c r="T112" s="72"/>
      <c r="U112" s="72"/>
      <c r="V112" s="72"/>
      <c r="W112" s="73"/>
    </row>
    <row r="113" spans="1:23" s="74" customFormat="1" x14ac:dyDescent="0.25">
      <c r="A113" s="66"/>
      <c r="B113" s="67">
        <v>55</v>
      </c>
      <c r="C113" s="68">
        <v>275</v>
      </c>
      <c r="D113" s="41">
        <f t="shared" si="3"/>
        <v>15125</v>
      </c>
      <c r="E113" s="69">
        <v>44979</v>
      </c>
      <c r="F113" s="70"/>
      <c r="G113" s="71"/>
      <c r="H113" s="71"/>
      <c r="I113" s="68" t="s">
        <v>62</v>
      </c>
      <c r="J113" s="72" t="s">
        <v>44</v>
      </c>
      <c r="K113" s="72"/>
      <c r="L113" s="72"/>
      <c r="M113" s="72"/>
      <c r="N113" s="68"/>
      <c r="O113" s="67">
        <f t="shared" si="8"/>
        <v>55</v>
      </c>
      <c r="P113" s="68">
        <f t="shared" si="9"/>
        <v>15125</v>
      </c>
      <c r="Q113" s="72"/>
      <c r="R113" s="68"/>
      <c r="S113" s="72"/>
      <c r="T113" s="72"/>
      <c r="U113" s="72"/>
      <c r="V113" s="72"/>
      <c r="W113" s="73"/>
    </row>
    <row r="114" spans="1:23" s="74" customFormat="1" x14ac:dyDescent="0.25">
      <c r="A114" s="66"/>
      <c r="B114" s="67">
        <v>25</v>
      </c>
      <c r="C114" s="68">
        <v>95</v>
      </c>
      <c r="D114" s="41">
        <f t="shared" si="3"/>
        <v>2375</v>
      </c>
      <c r="E114" s="69">
        <v>44979</v>
      </c>
      <c r="F114" s="70"/>
      <c r="G114" s="71"/>
      <c r="H114" s="71"/>
      <c r="I114" s="68" t="s">
        <v>63</v>
      </c>
      <c r="J114" s="72" t="s">
        <v>44</v>
      </c>
      <c r="K114" s="72"/>
      <c r="L114" s="72"/>
      <c r="M114" s="72"/>
      <c r="N114" s="68"/>
      <c r="O114" s="67">
        <f t="shared" si="8"/>
        <v>25</v>
      </c>
      <c r="P114" s="68">
        <f t="shared" si="9"/>
        <v>2375</v>
      </c>
      <c r="Q114" s="72"/>
      <c r="R114" s="68"/>
      <c r="S114" s="72"/>
      <c r="T114" s="72"/>
      <c r="U114" s="72"/>
      <c r="V114" s="72"/>
      <c r="W114" s="73"/>
    </row>
    <row r="115" spans="1:23" s="74" customFormat="1" x14ac:dyDescent="0.25">
      <c r="A115" s="66"/>
      <c r="B115" s="67">
        <v>35</v>
      </c>
      <c r="C115" s="68">
        <v>280</v>
      </c>
      <c r="D115" s="41">
        <f t="shared" si="3"/>
        <v>9800</v>
      </c>
      <c r="E115" s="69">
        <v>44986</v>
      </c>
      <c r="F115" s="70"/>
      <c r="G115" s="71"/>
      <c r="H115" s="71"/>
      <c r="I115" s="68" t="s">
        <v>64</v>
      </c>
      <c r="J115" s="72" t="s">
        <v>45</v>
      </c>
      <c r="K115" s="72"/>
      <c r="L115" s="72"/>
      <c r="M115" s="72"/>
      <c r="N115" s="68"/>
      <c r="O115" s="67">
        <f t="shared" si="8"/>
        <v>35</v>
      </c>
      <c r="P115" s="68">
        <f t="shared" si="9"/>
        <v>9800</v>
      </c>
      <c r="Q115" s="72"/>
      <c r="R115" s="68"/>
      <c r="S115" s="72"/>
      <c r="T115" s="72"/>
      <c r="U115" s="72"/>
      <c r="V115" s="72"/>
      <c r="W115" s="73"/>
    </row>
    <row r="116" spans="1:23" s="74" customFormat="1" x14ac:dyDescent="0.25">
      <c r="A116" s="66"/>
      <c r="B116" s="67">
        <v>20</v>
      </c>
      <c r="C116" s="68">
        <v>95</v>
      </c>
      <c r="D116" s="41">
        <f t="shared" si="3"/>
        <v>1900</v>
      </c>
      <c r="E116" s="69">
        <v>44986</v>
      </c>
      <c r="F116" s="70"/>
      <c r="G116" s="71"/>
      <c r="H116" s="71"/>
      <c r="I116" s="68" t="s">
        <v>63</v>
      </c>
      <c r="J116" s="72" t="s">
        <v>45</v>
      </c>
      <c r="K116" s="72"/>
      <c r="L116" s="72"/>
      <c r="M116" s="72"/>
      <c r="N116" s="68"/>
      <c r="O116" s="67">
        <f t="shared" si="8"/>
        <v>20</v>
      </c>
      <c r="P116" s="68">
        <f t="shared" si="9"/>
        <v>1900</v>
      </c>
      <c r="Q116" s="72"/>
      <c r="R116" s="68"/>
      <c r="S116" s="72"/>
      <c r="T116" s="72"/>
      <c r="U116" s="72"/>
      <c r="V116" s="72"/>
      <c r="W116" s="73"/>
    </row>
    <row r="117" spans="1:23" s="74" customFormat="1" x14ac:dyDescent="0.25">
      <c r="A117" s="66"/>
      <c r="B117" s="67">
        <v>53</v>
      </c>
      <c r="C117" s="68">
        <v>280</v>
      </c>
      <c r="D117" s="41">
        <f t="shared" si="3"/>
        <v>14840</v>
      </c>
      <c r="E117" s="69">
        <v>44991</v>
      </c>
      <c r="F117" s="70"/>
      <c r="G117" s="71"/>
      <c r="H117" s="71"/>
      <c r="I117" s="68" t="s">
        <v>64</v>
      </c>
      <c r="J117" s="72" t="s">
        <v>46</v>
      </c>
      <c r="K117" s="72"/>
      <c r="L117" s="72"/>
      <c r="M117" s="72"/>
      <c r="N117" s="68"/>
      <c r="O117" s="67">
        <f t="shared" si="8"/>
        <v>53</v>
      </c>
      <c r="P117" s="68">
        <f t="shared" si="9"/>
        <v>14840</v>
      </c>
      <c r="Q117" s="72"/>
      <c r="R117" s="68"/>
      <c r="S117" s="72"/>
      <c r="T117" s="72"/>
      <c r="U117" s="72"/>
      <c r="V117" s="72"/>
      <c r="W117" s="73"/>
    </row>
    <row r="118" spans="1:23" s="74" customFormat="1" x14ac:dyDescent="0.25">
      <c r="A118" s="66"/>
      <c r="B118" s="67">
        <v>28</v>
      </c>
      <c r="C118" s="68">
        <v>95</v>
      </c>
      <c r="D118" s="41">
        <f t="shared" si="3"/>
        <v>2660</v>
      </c>
      <c r="E118" s="69">
        <v>44991</v>
      </c>
      <c r="F118" s="70"/>
      <c r="G118" s="71"/>
      <c r="H118" s="71"/>
      <c r="I118" s="68" t="s">
        <v>63</v>
      </c>
      <c r="J118" s="72" t="s">
        <v>46</v>
      </c>
      <c r="K118" s="72"/>
      <c r="L118" s="72"/>
      <c r="M118" s="72"/>
      <c r="N118" s="68"/>
      <c r="O118" s="67">
        <f t="shared" si="8"/>
        <v>28</v>
      </c>
      <c r="P118" s="68">
        <f t="shared" si="9"/>
        <v>2660</v>
      </c>
      <c r="Q118" s="72"/>
      <c r="R118" s="68"/>
      <c r="S118" s="72"/>
      <c r="T118" s="72"/>
      <c r="U118" s="72"/>
      <c r="V118" s="72"/>
      <c r="W118" s="73"/>
    </row>
    <row r="119" spans="1:23" s="74" customFormat="1" x14ac:dyDescent="0.25">
      <c r="A119" s="66"/>
      <c r="B119" s="67">
        <v>35</v>
      </c>
      <c r="C119" s="68">
        <v>280</v>
      </c>
      <c r="D119" s="41">
        <f t="shared" si="3"/>
        <v>9800</v>
      </c>
      <c r="E119" s="69">
        <v>44997</v>
      </c>
      <c r="F119" s="70"/>
      <c r="G119" s="71"/>
      <c r="H119" s="71"/>
      <c r="I119" s="68" t="s">
        <v>64</v>
      </c>
      <c r="J119" s="72" t="s">
        <v>47</v>
      </c>
      <c r="K119" s="72"/>
      <c r="L119" s="72"/>
      <c r="M119" s="72"/>
      <c r="N119" s="68"/>
      <c r="O119" s="67">
        <f t="shared" si="8"/>
        <v>35</v>
      </c>
      <c r="P119" s="68">
        <f t="shared" si="9"/>
        <v>9800</v>
      </c>
      <c r="Q119" s="72"/>
      <c r="R119" s="68"/>
      <c r="S119" s="72"/>
      <c r="T119" s="72"/>
      <c r="U119" s="72"/>
      <c r="V119" s="72"/>
      <c r="W119" s="73"/>
    </row>
    <row r="120" spans="1:23" s="74" customFormat="1" x14ac:dyDescent="0.25">
      <c r="A120" s="66"/>
      <c r="B120" s="67">
        <v>18</v>
      </c>
      <c r="C120" s="68">
        <v>95</v>
      </c>
      <c r="D120" s="41">
        <f t="shared" si="3"/>
        <v>1710</v>
      </c>
      <c r="E120" s="69">
        <v>44997</v>
      </c>
      <c r="F120" s="70"/>
      <c r="G120" s="71"/>
      <c r="H120" s="71"/>
      <c r="I120" s="68" t="s">
        <v>63</v>
      </c>
      <c r="J120" s="72" t="s">
        <v>47</v>
      </c>
      <c r="K120" s="72"/>
      <c r="L120" s="72"/>
      <c r="M120" s="72"/>
      <c r="N120" s="68"/>
      <c r="O120" s="67">
        <f t="shared" si="8"/>
        <v>18</v>
      </c>
      <c r="P120" s="68">
        <f t="shared" si="9"/>
        <v>1710</v>
      </c>
      <c r="Q120" s="72"/>
      <c r="R120" s="68"/>
      <c r="S120" s="72"/>
      <c r="T120" s="72"/>
      <c r="U120" s="72"/>
      <c r="V120" s="72"/>
      <c r="W120" s="73"/>
    </row>
    <row r="121" spans="1:23" s="74" customFormat="1" x14ac:dyDescent="0.25">
      <c r="A121" s="66"/>
      <c r="B121" s="67">
        <v>53</v>
      </c>
      <c r="C121" s="68">
        <v>275</v>
      </c>
      <c r="D121" s="41">
        <f t="shared" si="3"/>
        <v>14575</v>
      </c>
      <c r="E121" s="69">
        <v>45005</v>
      </c>
      <c r="F121" s="70"/>
      <c r="G121" s="71"/>
      <c r="H121" s="71"/>
      <c r="I121" s="68" t="s">
        <v>71</v>
      </c>
      <c r="J121" s="72" t="s">
        <v>56</v>
      </c>
      <c r="K121" s="72"/>
      <c r="L121" s="72"/>
      <c r="M121" s="72"/>
      <c r="N121" s="68"/>
      <c r="O121" s="67">
        <f t="shared" si="8"/>
        <v>53</v>
      </c>
      <c r="P121" s="68">
        <f t="shared" si="9"/>
        <v>14575</v>
      </c>
      <c r="Q121" s="72"/>
      <c r="R121" s="68"/>
      <c r="S121" s="72"/>
      <c r="T121" s="72"/>
      <c r="U121" s="72"/>
      <c r="V121" s="72"/>
      <c r="W121" s="73"/>
    </row>
    <row r="122" spans="1:23" s="74" customFormat="1" x14ac:dyDescent="0.25">
      <c r="A122" s="66"/>
      <c r="B122" s="67">
        <v>30</v>
      </c>
      <c r="C122" s="68">
        <v>95</v>
      </c>
      <c r="D122" s="41">
        <f t="shared" si="3"/>
        <v>2850</v>
      </c>
      <c r="E122" s="69">
        <v>45005</v>
      </c>
      <c r="F122" s="70"/>
      <c r="G122" s="71"/>
      <c r="H122" s="71"/>
      <c r="I122" s="68" t="s">
        <v>63</v>
      </c>
      <c r="J122" s="72" t="s">
        <v>56</v>
      </c>
      <c r="K122" s="72"/>
      <c r="L122" s="72"/>
      <c r="M122" s="72"/>
      <c r="N122" s="68"/>
      <c r="O122" s="67">
        <f t="shared" si="8"/>
        <v>30</v>
      </c>
      <c r="P122" s="68">
        <f t="shared" si="9"/>
        <v>2850</v>
      </c>
      <c r="Q122" s="72"/>
      <c r="R122" s="68"/>
      <c r="S122" s="72"/>
      <c r="T122" s="72"/>
      <c r="U122" s="72"/>
      <c r="V122" s="72"/>
      <c r="W122" s="73"/>
    </row>
    <row r="123" spans="1:23" s="74" customFormat="1" x14ac:dyDescent="0.25">
      <c r="A123" s="66"/>
      <c r="B123" s="67">
        <v>25</v>
      </c>
      <c r="C123" s="68">
        <v>105</v>
      </c>
      <c r="D123" s="41">
        <f t="shared" si="3"/>
        <v>2625</v>
      </c>
      <c r="E123" s="69">
        <v>45130</v>
      </c>
      <c r="F123" s="70"/>
      <c r="G123" s="71"/>
      <c r="H123" s="71"/>
      <c r="I123" s="68" t="s">
        <v>63</v>
      </c>
      <c r="J123" s="72" t="s">
        <v>42</v>
      </c>
      <c r="K123" s="72"/>
      <c r="L123" s="72"/>
      <c r="M123" s="72"/>
      <c r="N123" s="68"/>
      <c r="O123" s="67">
        <f t="shared" si="8"/>
        <v>25</v>
      </c>
      <c r="P123" s="68">
        <f t="shared" si="9"/>
        <v>2625</v>
      </c>
      <c r="Q123" s="72"/>
      <c r="R123" s="68"/>
      <c r="S123" s="72"/>
      <c r="T123" s="72"/>
      <c r="U123" s="72"/>
      <c r="V123" s="72"/>
      <c r="W123" s="73"/>
    </row>
    <row r="124" spans="1:23" s="74" customFormat="1" x14ac:dyDescent="0.25">
      <c r="A124" s="66"/>
      <c r="B124" s="67">
        <v>15</v>
      </c>
      <c r="C124" s="68">
        <v>105</v>
      </c>
      <c r="D124" s="41">
        <f t="shared" si="3"/>
        <v>1575</v>
      </c>
      <c r="E124" s="69">
        <v>45138</v>
      </c>
      <c r="F124" s="70"/>
      <c r="G124" s="71"/>
      <c r="H124" s="71"/>
      <c r="I124" s="68" t="s">
        <v>63</v>
      </c>
      <c r="J124" s="72" t="s">
        <v>42</v>
      </c>
      <c r="K124" s="72"/>
      <c r="L124" s="72"/>
      <c r="M124" s="72"/>
      <c r="N124" s="68"/>
      <c r="O124" s="67">
        <f t="shared" si="8"/>
        <v>15</v>
      </c>
      <c r="P124" s="68">
        <f t="shared" si="9"/>
        <v>1575</v>
      </c>
      <c r="Q124" s="72"/>
      <c r="R124" s="68"/>
      <c r="S124" s="72"/>
      <c r="T124" s="72"/>
      <c r="U124" s="72"/>
      <c r="V124" s="72"/>
      <c r="W124" s="73"/>
    </row>
    <row r="125" spans="1:23" s="74" customFormat="1" x14ac:dyDescent="0.25">
      <c r="A125" s="66"/>
      <c r="B125" s="67">
        <v>30</v>
      </c>
      <c r="C125" s="68">
        <v>105</v>
      </c>
      <c r="D125" s="41">
        <f t="shared" si="3"/>
        <v>3150</v>
      </c>
      <c r="E125" s="69">
        <v>45143</v>
      </c>
      <c r="F125" s="70"/>
      <c r="G125" s="71"/>
      <c r="H125" s="71"/>
      <c r="I125" s="68" t="s">
        <v>63</v>
      </c>
      <c r="J125" s="72" t="s">
        <v>42</v>
      </c>
      <c r="K125" s="72"/>
      <c r="L125" s="72"/>
      <c r="M125" s="72"/>
      <c r="N125" s="68"/>
      <c r="O125" s="67">
        <f t="shared" si="8"/>
        <v>30</v>
      </c>
      <c r="P125" s="68">
        <f t="shared" si="9"/>
        <v>3150</v>
      </c>
      <c r="Q125" s="72"/>
      <c r="R125" s="68"/>
      <c r="S125" s="72"/>
      <c r="T125" s="72"/>
      <c r="U125" s="72"/>
      <c r="V125" s="72"/>
      <c r="W125" s="73"/>
    </row>
    <row r="126" spans="1:23" s="74" customFormat="1" x14ac:dyDescent="0.25">
      <c r="A126" s="66"/>
      <c r="B126" s="67">
        <v>20</v>
      </c>
      <c r="C126" s="68">
        <v>105</v>
      </c>
      <c r="D126" s="41">
        <f t="shared" si="3"/>
        <v>2100</v>
      </c>
      <c r="E126" s="69">
        <v>45153</v>
      </c>
      <c r="F126" s="70"/>
      <c r="G126" s="71"/>
      <c r="H126" s="71"/>
      <c r="I126" s="68" t="s">
        <v>63</v>
      </c>
      <c r="J126" s="72" t="s">
        <v>42</v>
      </c>
      <c r="K126" s="72"/>
      <c r="L126" s="72"/>
      <c r="M126" s="72"/>
      <c r="N126" s="68"/>
      <c r="O126" s="67">
        <f t="shared" si="8"/>
        <v>20</v>
      </c>
      <c r="P126" s="68">
        <f t="shared" si="9"/>
        <v>2100</v>
      </c>
      <c r="Q126" s="72"/>
      <c r="R126" s="68"/>
      <c r="S126" s="72"/>
      <c r="T126" s="72"/>
      <c r="U126" s="72"/>
      <c r="V126" s="72"/>
      <c r="W126" s="73"/>
    </row>
    <row r="127" spans="1:23" s="74" customFormat="1" x14ac:dyDescent="0.25">
      <c r="A127" s="66"/>
      <c r="B127" s="67">
        <v>15</v>
      </c>
      <c r="C127" s="68">
        <v>105</v>
      </c>
      <c r="D127" s="41">
        <f t="shared" si="3"/>
        <v>1575</v>
      </c>
      <c r="E127" s="69">
        <v>45155</v>
      </c>
      <c r="F127" s="70"/>
      <c r="G127" s="71"/>
      <c r="H127" s="71"/>
      <c r="I127" s="68" t="s">
        <v>63</v>
      </c>
      <c r="J127" s="72" t="s">
        <v>42</v>
      </c>
      <c r="K127" s="72"/>
      <c r="L127" s="72"/>
      <c r="M127" s="72"/>
      <c r="N127" s="68"/>
      <c r="O127" s="67">
        <f t="shared" si="8"/>
        <v>15</v>
      </c>
      <c r="P127" s="68">
        <f t="shared" si="9"/>
        <v>1575</v>
      </c>
      <c r="Q127" s="72"/>
      <c r="R127" s="68"/>
      <c r="S127" s="72"/>
      <c r="T127" s="72"/>
      <c r="U127" s="72"/>
      <c r="V127" s="72"/>
      <c r="W127" s="73"/>
    </row>
    <row r="128" spans="1:23" s="74" customFormat="1" x14ac:dyDescent="0.25">
      <c r="A128" s="66"/>
      <c r="B128" s="67"/>
      <c r="C128" s="68"/>
      <c r="D128" s="41">
        <f t="shared" si="3"/>
        <v>0</v>
      </c>
      <c r="E128" s="69"/>
      <c r="F128" s="70"/>
      <c r="G128" s="71"/>
      <c r="H128" s="71"/>
      <c r="I128" s="68"/>
      <c r="J128" s="72"/>
      <c r="K128" s="72"/>
      <c r="L128" s="72"/>
      <c r="M128" s="72"/>
      <c r="N128" s="68"/>
      <c r="O128" s="67">
        <f t="shared" si="8"/>
        <v>0</v>
      </c>
      <c r="P128" s="68">
        <f t="shared" si="9"/>
        <v>0</v>
      </c>
      <c r="Q128" s="72"/>
      <c r="R128" s="68"/>
      <c r="S128" s="72"/>
      <c r="T128" s="72"/>
      <c r="U128" s="72"/>
      <c r="V128" s="72"/>
      <c r="W128" s="73"/>
    </row>
    <row r="129" spans="1:23" s="74" customFormat="1" x14ac:dyDescent="0.25">
      <c r="A129" s="66"/>
      <c r="B129" s="67"/>
      <c r="C129" s="68"/>
      <c r="D129" s="41">
        <f t="shared" si="3"/>
        <v>0</v>
      </c>
      <c r="E129" s="69"/>
      <c r="F129" s="70"/>
      <c r="G129" s="71"/>
      <c r="H129" s="71"/>
      <c r="I129" s="68"/>
      <c r="J129" s="72"/>
      <c r="K129" s="72"/>
      <c r="L129" s="72"/>
      <c r="M129" s="72"/>
      <c r="N129" s="68"/>
      <c r="O129" s="67">
        <f t="shared" si="8"/>
        <v>0</v>
      </c>
      <c r="P129" s="68">
        <f t="shared" si="9"/>
        <v>0</v>
      </c>
      <c r="Q129" s="72"/>
      <c r="R129" s="68"/>
      <c r="S129" s="72"/>
      <c r="T129" s="72"/>
      <c r="U129" s="72"/>
      <c r="V129" s="72"/>
      <c r="W129" s="73"/>
    </row>
    <row r="130" spans="1:23" s="74" customFormat="1" x14ac:dyDescent="0.25">
      <c r="A130" s="66"/>
      <c r="B130" s="67"/>
      <c r="C130" s="68"/>
      <c r="D130" s="41">
        <f t="shared" si="3"/>
        <v>0</v>
      </c>
      <c r="E130" s="69"/>
      <c r="F130" s="70"/>
      <c r="G130" s="71"/>
      <c r="H130" s="71"/>
      <c r="I130" s="68"/>
      <c r="J130" s="72"/>
      <c r="K130" s="72"/>
      <c r="L130" s="72"/>
      <c r="M130" s="72"/>
      <c r="N130" s="68"/>
      <c r="O130" s="67">
        <f t="shared" si="8"/>
        <v>0</v>
      </c>
      <c r="P130" s="68">
        <f t="shared" si="9"/>
        <v>0</v>
      </c>
      <c r="Q130" s="72"/>
      <c r="R130" s="68"/>
      <c r="S130" s="72"/>
      <c r="T130" s="72"/>
      <c r="U130" s="72"/>
      <c r="V130" s="72"/>
      <c r="W130" s="73"/>
    </row>
    <row r="131" spans="1:23" s="74" customFormat="1" x14ac:dyDescent="0.25">
      <c r="A131" s="66"/>
      <c r="B131" s="67"/>
      <c r="C131" s="68"/>
      <c r="D131" s="41">
        <f t="shared" si="3"/>
        <v>0</v>
      </c>
      <c r="E131" s="69"/>
      <c r="F131" s="70"/>
      <c r="G131" s="71"/>
      <c r="H131" s="71"/>
      <c r="I131" s="68"/>
      <c r="J131" s="72"/>
      <c r="K131" s="72"/>
      <c r="L131" s="72"/>
      <c r="M131" s="72"/>
      <c r="N131" s="68"/>
      <c r="O131" s="67">
        <f t="shared" ref="O131:O158" si="10">B131</f>
        <v>0</v>
      </c>
      <c r="P131" s="68">
        <f t="shared" ref="P131:P158" si="11">D131</f>
        <v>0</v>
      </c>
      <c r="Q131" s="72"/>
      <c r="R131" s="68"/>
      <c r="S131" s="72"/>
      <c r="T131" s="72"/>
      <c r="U131" s="72"/>
      <c r="V131" s="72"/>
      <c r="W131" s="73"/>
    </row>
    <row r="132" spans="1:23" s="74" customFormat="1" x14ac:dyDescent="0.25">
      <c r="A132" s="66"/>
      <c r="B132" s="67"/>
      <c r="C132" s="68"/>
      <c r="D132" s="41">
        <f t="shared" si="3"/>
        <v>0</v>
      </c>
      <c r="E132" s="69"/>
      <c r="F132" s="70"/>
      <c r="G132" s="71"/>
      <c r="H132" s="71"/>
      <c r="I132" s="68"/>
      <c r="J132" s="72"/>
      <c r="K132" s="72"/>
      <c r="L132" s="72"/>
      <c r="M132" s="72"/>
      <c r="N132" s="68"/>
      <c r="O132" s="67">
        <f t="shared" si="10"/>
        <v>0</v>
      </c>
      <c r="P132" s="68">
        <f t="shared" si="11"/>
        <v>0</v>
      </c>
      <c r="Q132" s="72"/>
      <c r="R132" s="68"/>
      <c r="S132" s="72"/>
      <c r="T132" s="72"/>
      <c r="U132" s="72"/>
      <c r="V132" s="72"/>
      <c r="W132" s="73"/>
    </row>
    <row r="133" spans="1:23" s="74" customFormat="1" x14ac:dyDescent="0.25">
      <c r="A133" s="66"/>
      <c r="B133" s="67"/>
      <c r="C133" s="68"/>
      <c r="D133" s="41">
        <f t="shared" si="3"/>
        <v>0</v>
      </c>
      <c r="E133" s="69"/>
      <c r="F133" s="70"/>
      <c r="G133" s="71"/>
      <c r="H133" s="71"/>
      <c r="I133" s="68"/>
      <c r="J133" s="72"/>
      <c r="K133" s="72"/>
      <c r="L133" s="72"/>
      <c r="M133" s="72"/>
      <c r="N133" s="68"/>
      <c r="O133" s="67">
        <f t="shared" si="10"/>
        <v>0</v>
      </c>
      <c r="P133" s="68">
        <f t="shared" si="11"/>
        <v>0</v>
      </c>
      <c r="Q133" s="72"/>
      <c r="R133" s="68"/>
      <c r="S133" s="72"/>
      <c r="T133" s="72"/>
      <c r="U133" s="72"/>
      <c r="V133" s="72"/>
      <c r="W133" s="73"/>
    </row>
    <row r="134" spans="1:23" s="74" customFormat="1" x14ac:dyDescent="0.25">
      <c r="A134" s="66"/>
      <c r="B134" s="67"/>
      <c r="C134" s="68"/>
      <c r="D134" s="41">
        <f t="shared" si="3"/>
        <v>0</v>
      </c>
      <c r="E134" s="69"/>
      <c r="F134" s="70"/>
      <c r="G134" s="71"/>
      <c r="H134" s="71"/>
      <c r="I134" s="68"/>
      <c r="J134" s="72"/>
      <c r="K134" s="72"/>
      <c r="L134" s="72"/>
      <c r="M134" s="72"/>
      <c r="N134" s="68"/>
      <c r="O134" s="67">
        <f t="shared" si="10"/>
        <v>0</v>
      </c>
      <c r="P134" s="68">
        <f t="shared" si="11"/>
        <v>0</v>
      </c>
      <c r="Q134" s="72"/>
      <c r="R134" s="68"/>
      <c r="S134" s="72"/>
      <c r="T134" s="72"/>
      <c r="U134" s="72"/>
      <c r="V134" s="72"/>
      <c r="W134" s="73"/>
    </row>
    <row r="135" spans="1:23" s="74" customFormat="1" x14ac:dyDescent="0.25">
      <c r="A135" s="66"/>
      <c r="B135" s="67"/>
      <c r="C135" s="68"/>
      <c r="D135" s="41">
        <f t="shared" si="3"/>
        <v>0</v>
      </c>
      <c r="E135" s="69"/>
      <c r="F135" s="70"/>
      <c r="G135" s="71"/>
      <c r="H135" s="71"/>
      <c r="I135" s="68"/>
      <c r="J135" s="72"/>
      <c r="K135" s="72"/>
      <c r="L135" s="72"/>
      <c r="M135" s="72"/>
      <c r="N135" s="68"/>
      <c r="O135" s="67">
        <f t="shared" si="10"/>
        <v>0</v>
      </c>
      <c r="P135" s="68">
        <f t="shared" si="11"/>
        <v>0</v>
      </c>
      <c r="Q135" s="72"/>
      <c r="R135" s="68"/>
      <c r="S135" s="72"/>
      <c r="T135" s="72"/>
      <c r="U135" s="72"/>
      <c r="V135" s="72"/>
      <c r="W135" s="73"/>
    </row>
    <row r="136" spans="1:23" s="74" customFormat="1" x14ac:dyDescent="0.25">
      <c r="A136" s="66"/>
      <c r="B136" s="67"/>
      <c r="C136" s="68"/>
      <c r="D136" s="41">
        <f t="shared" si="3"/>
        <v>0</v>
      </c>
      <c r="E136" s="69"/>
      <c r="F136" s="70"/>
      <c r="G136" s="71"/>
      <c r="H136" s="71"/>
      <c r="I136" s="68"/>
      <c r="J136" s="72"/>
      <c r="K136" s="72"/>
      <c r="L136" s="72"/>
      <c r="M136" s="72"/>
      <c r="N136" s="68"/>
      <c r="O136" s="67">
        <f t="shared" si="10"/>
        <v>0</v>
      </c>
      <c r="P136" s="68">
        <f t="shared" si="11"/>
        <v>0</v>
      </c>
      <c r="Q136" s="72"/>
      <c r="R136" s="68"/>
      <c r="S136" s="72"/>
      <c r="T136" s="72"/>
      <c r="U136" s="72"/>
      <c r="V136" s="72"/>
      <c r="W136" s="73"/>
    </row>
    <row r="137" spans="1:23" s="74" customFormat="1" x14ac:dyDescent="0.25">
      <c r="A137" s="66"/>
      <c r="B137" s="67"/>
      <c r="C137" s="68"/>
      <c r="D137" s="41">
        <f t="shared" si="3"/>
        <v>0</v>
      </c>
      <c r="E137" s="69"/>
      <c r="F137" s="70"/>
      <c r="G137" s="71"/>
      <c r="H137" s="71"/>
      <c r="I137" s="68"/>
      <c r="J137" s="72"/>
      <c r="K137" s="72"/>
      <c r="L137" s="72"/>
      <c r="M137" s="72"/>
      <c r="N137" s="68"/>
      <c r="O137" s="67">
        <f t="shared" si="10"/>
        <v>0</v>
      </c>
      <c r="P137" s="68">
        <f t="shared" si="11"/>
        <v>0</v>
      </c>
      <c r="Q137" s="72"/>
      <c r="R137" s="68"/>
      <c r="S137" s="72"/>
      <c r="T137" s="72"/>
      <c r="U137" s="72"/>
      <c r="V137" s="72"/>
      <c r="W137" s="73"/>
    </row>
    <row r="138" spans="1:23" s="74" customFormat="1" x14ac:dyDescent="0.25">
      <c r="A138" s="66"/>
      <c r="B138" s="67"/>
      <c r="C138" s="68"/>
      <c r="D138" s="41">
        <f t="shared" si="3"/>
        <v>0</v>
      </c>
      <c r="E138" s="69"/>
      <c r="F138" s="70"/>
      <c r="G138" s="71"/>
      <c r="H138" s="71"/>
      <c r="I138" s="68"/>
      <c r="J138" s="72"/>
      <c r="K138" s="72"/>
      <c r="L138" s="72"/>
      <c r="M138" s="72"/>
      <c r="N138" s="68"/>
      <c r="O138" s="67">
        <f t="shared" si="10"/>
        <v>0</v>
      </c>
      <c r="P138" s="68">
        <f t="shared" si="11"/>
        <v>0</v>
      </c>
      <c r="Q138" s="72"/>
      <c r="R138" s="68"/>
      <c r="S138" s="72"/>
      <c r="T138" s="72"/>
      <c r="U138" s="72"/>
      <c r="V138" s="72"/>
      <c r="W138" s="73"/>
    </row>
    <row r="139" spans="1:23" s="74" customFormat="1" x14ac:dyDescent="0.25">
      <c r="A139" s="66"/>
      <c r="B139" s="67"/>
      <c r="C139" s="68"/>
      <c r="D139" s="41">
        <f t="shared" si="3"/>
        <v>0</v>
      </c>
      <c r="E139" s="69"/>
      <c r="F139" s="70"/>
      <c r="G139" s="71"/>
      <c r="H139" s="71"/>
      <c r="I139" s="68"/>
      <c r="J139" s="72"/>
      <c r="K139" s="72"/>
      <c r="L139" s="72"/>
      <c r="M139" s="72"/>
      <c r="N139" s="68"/>
      <c r="O139" s="67">
        <f t="shared" si="10"/>
        <v>0</v>
      </c>
      <c r="P139" s="68">
        <f t="shared" si="11"/>
        <v>0</v>
      </c>
      <c r="Q139" s="72"/>
      <c r="R139" s="68"/>
      <c r="S139" s="72"/>
      <c r="T139" s="72"/>
      <c r="U139" s="72"/>
      <c r="V139" s="72"/>
      <c r="W139" s="73"/>
    </row>
    <row r="140" spans="1:23" s="74" customFormat="1" x14ac:dyDescent="0.25">
      <c r="A140" s="66"/>
      <c r="B140" s="67"/>
      <c r="C140" s="68"/>
      <c r="D140" s="41">
        <f t="shared" si="3"/>
        <v>0</v>
      </c>
      <c r="E140" s="69"/>
      <c r="F140" s="70"/>
      <c r="G140" s="71"/>
      <c r="H140" s="71"/>
      <c r="I140" s="68"/>
      <c r="J140" s="72"/>
      <c r="K140" s="72"/>
      <c r="L140" s="72"/>
      <c r="M140" s="72"/>
      <c r="N140" s="68"/>
      <c r="O140" s="67">
        <f t="shared" si="10"/>
        <v>0</v>
      </c>
      <c r="P140" s="68">
        <f t="shared" si="11"/>
        <v>0</v>
      </c>
      <c r="Q140" s="72"/>
      <c r="R140" s="68"/>
      <c r="S140" s="72"/>
      <c r="T140" s="72"/>
      <c r="U140" s="72"/>
      <c r="V140" s="72"/>
      <c r="W140" s="73"/>
    </row>
    <row r="141" spans="1:23" s="74" customFormat="1" x14ac:dyDescent="0.25">
      <c r="A141" s="66"/>
      <c r="B141" s="67"/>
      <c r="C141" s="68"/>
      <c r="D141" s="41">
        <f t="shared" si="3"/>
        <v>0</v>
      </c>
      <c r="E141" s="69"/>
      <c r="F141" s="70"/>
      <c r="G141" s="71"/>
      <c r="H141" s="71"/>
      <c r="I141" s="68"/>
      <c r="J141" s="72"/>
      <c r="K141" s="72"/>
      <c r="L141" s="72"/>
      <c r="M141" s="72"/>
      <c r="N141" s="68"/>
      <c r="O141" s="67">
        <f t="shared" si="10"/>
        <v>0</v>
      </c>
      <c r="P141" s="68">
        <f t="shared" si="11"/>
        <v>0</v>
      </c>
      <c r="Q141" s="72"/>
      <c r="R141" s="68"/>
      <c r="S141" s="72"/>
      <c r="T141" s="72"/>
      <c r="U141" s="72"/>
      <c r="V141" s="72"/>
      <c r="W141" s="73"/>
    </row>
    <row r="142" spans="1:23" s="74" customFormat="1" x14ac:dyDescent="0.25">
      <c r="A142" s="66"/>
      <c r="B142" s="67"/>
      <c r="C142" s="68"/>
      <c r="D142" s="41">
        <f t="shared" si="3"/>
        <v>0</v>
      </c>
      <c r="E142" s="69"/>
      <c r="F142" s="70"/>
      <c r="G142" s="71"/>
      <c r="H142" s="71"/>
      <c r="I142" s="68"/>
      <c r="J142" s="72"/>
      <c r="K142" s="72"/>
      <c r="L142" s="72"/>
      <c r="M142" s="72"/>
      <c r="N142" s="68"/>
      <c r="O142" s="67">
        <f t="shared" si="10"/>
        <v>0</v>
      </c>
      <c r="P142" s="68">
        <f t="shared" si="11"/>
        <v>0</v>
      </c>
      <c r="Q142" s="72"/>
      <c r="R142" s="68"/>
      <c r="S142" s="72"/>
      <c r="T142" s="72"/>
      <c r="U142" s="72"/>
      <c r="V142" s="72"/>
      <c r="W142" s="73"/>
    </row>
    <row r="143" spans="1:23" s="74" customFormat="1" x14ac:dyDescent="0.25">
      <c r="A143" s="66"/>
      <c r="B143" s="67"/>
      <c r="C143" s="68"/>
      <c r="D143" s="41">
        <f t="shared" si="3"/>
        <v>0</v>
      </c>
      <c r="E143" s="69"/>
      <c r="F143" s="70"/>
      <c r="G143" s="71"/>
      <c r="H143" s="71"/>
      <c r="I143" s="68"/>
      <c r="J143" s="72"/>
      <c r="K143" s="72"/>
      <c r="L143" s="72"/>
      <c r="M143" s="72"/>
      <c r="N143" s="68"/>
      <c r="O143" s="67">
        <f t="shared" si="10"/>
        <v>0</v>
      </c>
      <c r="P143" s="68">
        <f t="shared" si="11"/>
        <v>0</v>
      </c>
      <c r="Q143" s="72"/>
      <c r="R143" s="68"/>
      <c r="S143" s="72"/>
      <c r="T143" s="72"/>
      <c r="U143" s="72"/>
      <c r="V143" s="72"/>
      <c r="W143" s="73"/>
    </row>
    <row r="144" spans="1:23" s="74" customFormat="1" x14ac:dyDescent="0.25">
      <c r="A144" s="66"/>
      <c r="B144" s="67"/>
      <c r="C144" s="68"/>
      <c r="D144" s="41">
        <f t="shared" si="3"/>
        <v>0</v>
      </c>
      <c r="E144" s="69"/>
      <c r="F144" s="70"/>
      <c r="G144" s="71"/>
      <c r="H144" s="71"/>
      <c r="I144" s="68"/>
      <c r="J144" s="72"/>
      <c r="K144" s="72"/>
      <c r="L144" s="72"/>
      <c r="M144" s="72"/>
      <c r="N144" s="68"/>
      <c r="O144" s="67">
        <f t="shared" si="10"/>
        <v>0</v>
      </c>
      <c r="P144" s="68">
        <f t="shared" si="11"/>
        <v>0</v>
      </c>
      <c r="Q144" s="72"/>
      <c r="R144" s="68"/>
      <c r="S144" s="72"/>
      <c r="T144" s="72"/>
      <c r="U144" s="72"/>
      <c r="V144" s="72"/>
      <c r="W144" s="73"/>
    </row>
    <row r="145" spans="1:23" s="74" customFormat="1" x14ac:dyDescent="0.25">
      <c r="A145" s="66"/>
      <c r="B145" s="67"/>
      <c r="C145" s="68"/>
      <c r="D145" s="41">
        <f t="shared" si="3"/>
        <v>0</v>
      </c>
      <c r="E145" s="69"/>
      <c r="F145" s="70"/>
      <c r="G145" s="71"/>
      <c r="H145" s="71"/>
      <c r="I145" s="68"/>
      <c r="J145" s="72"/>
      <c r="K145" s="72"/>
      <c r="L145" s="72"/>
      <c r="M145" s="72"/>
      <c r="N145" s="68"/>
      <c r="O145" s="67">
        <f t="shared" si="10"/>
        <v>0</v>
      </c>
      <c r="P145" s="68">
        <f t="shared" si="11"/>
        <v>0</v>
      </c>
      <c r="Q145" s="72"/>
      <c r="R145" s="68"/>
      <c r="S145" s="72"/>
      <c r="T145" s="72"/>
      <c r="U145" s="72"/>
      <c r="V145" s="72"/>
      <c r="W145" s="73"/>
    </row>
    <row r="146" spans="1:23" s="74" customFormat="1" x14ac:dyDescent="0.25">
      <c r="A146" s="66"/>
      <c r="B146" s="67"/>
      <c r="C146" s="68"/>
      <c r="D146" s="41">
        <f t="shared" si="3"/>
        <v>0</v>
      </c>
      <c r="E146" s="69"/>
      <c r="F146" s="70"/>
      <c r="G146" s="71"/>
      <c r="H146" s="71"/>
      <c r="I146" s="68"/>
      <c r="J146" s="72"/>
      <c r="K146" s="72"/>
      <c r="L146" s="72"/>
      <c r="M146" s="72"/>
      <c r="N146" s="68"/>
      <c r="O146" s="67">
        <f t="shared" si="10"/>
        <v>0</v>
      </c>
      <c r="P146" s="68">
        <f t="shared" si="11"/>
        <v>0</v>
      </c>
      <c r="Q146" s="72"/>
      <c r="R146" s="68"/>
      <c r="S146" s="72"/>
      <c r="T146" s="72"/>
      <c r="U146" s="72"/>
      <c r="V146" s="72"/>
      <c r="W146" s="73"/>
    </row>
    <row r="147" spans="1:23" s="74" customFormat="1" x14ac:dyDescent="0.25">
      <c r="A147" s="66"/>
      <c r="B147" s="67"/>
      <c r="C147" s="68"/>
      <c r="D147" s="41">
        <f t="shared" si="3"/>
        <v>0</v>
      </c>
      <c r="E147" s="69"/>
      <c r="F147" s="70"/>
      <c r="G147" s="71"/>
      <c r="H147" s="71"/>
      <c r="I147" s="68"/>
      <c r="J147" s="72"/>
      <c r="K147" s="72"/>
      <c r="L147" s="72"/>
      <c r="M147" s="72"/>
      <c r="N147" s="68"/>
      <c r="O147" s="67">
        <f t="shared" si="10"/>
        <v>0</v>
      </c>
      <c r="P147" s="68">
        <f t="shared" si="11"/>
        <v>0</v>
      </c>
      <c r="Q147" s="72"/>
      <c r="R147" s="68"/>
      <c r="S147" s="72"/>
      <c r="T147" s="72"/>
      <c r="U147" s="72"/>
      <c r="V147" s="72"/>
      <c r="W147" s="73"/>
    </row>
    <row r="148" spans="1:23" s="74" customFormat="1" x14ac:dyDescent="0.25">
      <c r="A148" s="66"/>
      <c r="B148" s="67"/>
      <c r="C148" s="68"/>
      <c r="D148" s="41">
        <f t="shared" si="3"/>
        <v>0</v>
      </c>
      <c r="E148" s="69"/>
      <c r="F148" s="70"/>
      <c r="G148" s="71"/>
      <c r="H148" s="71"/>
      <c r="I148" s="68"/>
      <c r="J148" s="72"/>
      <c r="K148" s="72"/>
      <c r="L148" s="72"/>
      <c r="M148" s="72"/>
      <c r="N148" s="68"/>
      <c r="O148" s="67">
        <f t="shared" si="10"/>
        <v>0</v>
      </c>
      <c r="P148" s="68">
        <f t="shared" si="11"/>
        <v>0</v>
      </c>
      <c r="Q148" s="72"/>
      <c r="R148" s="68"/>
      <c r="S148" s="72"/>
      <c r="T148" s="72"/>
      <c r="U148" s="72"/>
      <c r="V148" s="72"/>
      <c r="W148" s="73"/>
    </row>
    <row r="149" spans="1:23" s="74" customFormat="1" x14ac:dyDescent="0.25">
      <c r="A149" s="66"/>
      <c r="B149" s="67"/>
      <c r="C149" s="68"/>
      <c r="D149" s="41">
        <f t="shared" si="3"/>
        <v>0</v>
      </c>
      <c r="E149" s="69"/>
      <c r="F149" s="70"/>
      <c r="G149" s="71"/>
      <c r="H149" s="71"/>
      <c r="I149" s="68"/>
      <c r="J149" s="72"/>
      <c r="K149" s="72"/>
      <c r="L149" s="72"/>
      <c r="M149" s="72"/>
      <c r="N149" s="68"/>
      <c r="O149" s="67">
        <f t="shared" si="10"/>
        <v>0</v>
      </c>
      <c r="P149" s="68">
        <f t="shared" si="11"/>
        <v>0</v>
      </c>
      <c r="Q149" s="72"/>
      <c r="R149" s="68"/>
      <c r="S149" s="72"/>
      <c r="T149" s="72"/>
      <c r="U149" s="72"/>
      <c r="V149" s="72"/>
      <c r="W149" s="73"/>
    </row>
    <row r="150" spans="1:23" s="74" customFormat="1" x14ac:dyDescent="0.25">
      <c r="A150" s="66"/>
      <c r="B150" s="67"/>
      <c r="C150" s="68"/>
      <c r="D150" s="41">
        <f t="shared" si="3"/>
        <v>0</v>
      </c>
      <c r="E150" s="69"/>
      <c r="F150" s="70"/>
      <c r="G150" s="71"/>
      <c r="H150" s="71"/>
      <c r="I150" s="68"/>
      <c r="J150" s="72"/>
      <c r="K150" s="72"/>
      <c r="L150" s="72"/>
      <c r="M150" s="72"/>
      <c r="N150" s="68"/>
      <c r="O150" s="67">
        <f t="shared" si="10"/>
        <v>0</v>
      </c>
      <c r="P150" s="68">
        <f t="shared" si="11"/>
        <v>0</v>
      </c>
      <c r="Q150" s="72"/>
      <c r="R150" s="68"/>
      <c r="S150" s="72"/>
      <c r="T150" s="72"/>
      <c r="U150" s="72"/>
      <c r="V150" s="72"/>
      <c r="W150" s="73"/>
    </row>
    <row r="151" spans="1:23" s="74" customFormat="1" x14ac:dyDescent="0.25">
      <c r="A151" s="66"/>
      <c r="B151" s="67"/>
      <c r="C151" s="68"/>
      <c r="D151" s="41">
        <f t="shared" si="3"/>
        <v>0</v>
      </c>
      <c r="E151" s="69"/>
      <c r="F151" s="70"/>
      <c r="G151" s="71"/>
      <c r="H151" s="71"/>
      <c r="I151" s="68"/>
      <c r="J151" s="72"/>
      <c r="K151" s="72"/>
      <c r="L151" s="72"/>
      <c r="M151" s="72"/>
      <c r="N151" s="68"/>
      <c r="O151" s="67">
        <f t="shared" si="10"/>
        <v>0</v>
      </c>
      <c r="P151" s="68">
        <f t="shared" si="11"/>
        <v>0</v>
      </c>
      <c r="Q151" s="72"/>
      <c r="R151" s="68"/>
      <c r="S151" s="72"/>
      <c r="T151" s="72"/>
      <c r="U151" s="72"/>
      <c r="V151" s="72"/>
      <c r="W151" s="73"/>
    </row>
    <row r="152" spans="1:23" s="74" customFormat="1" x14ac:dyDescent="0.25">
      <c r="A152" s="66"/>
      <c r="B152" s="67"/>
      <c r="C152" s="68"/>
      <c r="D152" s="41">
        <f t="shared" si="3"/>
        <v>0</v>
      </c>
      <c r="E152" s="69"/>
      <c r="F152" s="70"/>
      <c r="G152" s="71"/>
      <c r="H152" s="71"/>
      <c r="I152" s="68"/>
      <c r="J152" s="72"/>
      <c r="K152" s="72"/>
      <c r="L152" s="72"/>
      <c r="M152" s="72"/>
      <c r="N152" s="68"/>
      <c r="O152" s="67">
        <f t="shared" si="10"/>
        <v>0</v>
      </c>
      <c r="P152" s="68">
        <f t="shared" si="11"/>
        <v>0</v>
      </c>
      <c r="Q152" s="72"/>
      <c r="R152" s="68"/>
      <c r="S152" s="72"/>
      <c r="T152" s="72"/>
      <c r="U152" s="72"/>
      <c r="V152" s="72"/>
      <c r="W152" s="73"/>
    </row>
    <row r="153" spans="1:23" s="74" customFormat="1" x14ac:dyDescent="0.25">
      <c r="A153" s="66"/>
      <c r="B153" s="67"/>
      <c r="C153" s="68"/>
      <c r="D153" s="41">
        <f t="shared" si="3"/>
        <v>0</v>
      </c>
      <c r="E153" s="69"/>
      <c r="F153" s="70"/>
      <c r="G153" s="71"/>
      <c r="H153" s="71"/>
      <c r="I153" s="68"/>
      <c r="J153" s="72"/>
      <c r="K153" s="72"/>
      <c r="L153" s="72"/>
      <c r="M153" s="72"/>
      <c r="N153" s="68"/>
      <c r="O153" s="67">
        <f t="shared" si="10"/>
        <v>0</v>
      </c>
      <c r="P153" s="68">
        <f t="shared" si="11"/>
        <v>0</v>
      </c>
      <c r="Q153" s="72"/>
      <c r="R153" s="68"/>
      <c r="S153" s="72"/>
      <c r="T153" s="72"/>
      <c r="U153" s="72"/>
      <c r="V153" s="72"/>
      <c r="W153" s="73"/>
    </row>
    <row r="154" spans="1:23" s="74" customFormat="1" x14ac:dyDescent="0.25">
      <c r="A154" s="66"/>
      <c r="B154" s="67"/>
      <c r="C154" s="68"/>
      <c r="D154" s="41">
        <f t="shared" si="3"/>
        <v>0</v>
      </c>
      <c r="E154" s="69"/>
      <c r="F154" s="70"/>
      <c r="G154" s="71"/>
      <c r="H154" s="71"/>
      <c r="I154" s="68"/>
      <c r="J154" s="72"/>
      <c r="K154" s="72"/>
      <c r="L154" s="72"/>
      <c r="M154" s="72"/>
      <c r="N154" s="68"/>
      <c r="O154" s="67">
        <f t="shared" si="10"/>
        <v>0</v>
      </c>
      <c r="P154" s="68">
        <f t="shared" si="11"/>
        <v>0</v>
      </c>
      <c r="Q154" s="72"/>
      <c r="R154" s="68"/>
      <c r="S154" s="72"/>
      <c r="T154" s="72"/>
      <c r="U154" s="72"/>
      <c r="V154" s="72"/>
      <c r="W154" s="73"/>
    </row>
    <row r="155" spans="1:23" s="74" customFormat="1" x14ac:dyDescent="0.25">
      <c r="A155" s="66"/>
      <c r="B155" s="67"/>
      <c r="C155" s="68"/>
      <c r="D155" s="41">
        <f t="shared" si="3"/>
        <v>0</v>
      </c>
      <c r="E155" s="69"/>
      <c r="F155" s="70"/>
      <c r="G155" s="71"/>
      <c r="H155" s="71"/>
      <c r="I155" s="68"/>
      <c r="J155" s="72"/>
      <c r="K155" s="72"/>
      <c r="L155" s="72"/>
      <c r="M155" s="72"/>
      <c r="N155" s="68"/>
      <c r="O155" s="67">
        <f t="shared" si="10"/>
        <v>0</v>
      </c>
      <c r="P155" s="68">
        <f t="shared" si="11"/>
        <v>0</v>
      </c>
      <c r="Q155" s="72"/>
      <c r="R155" s="68"/>
      <c r="S155" s="72"/>
      <c r="T155" s="72"/>
      <c r="U155" s="72"/>
      <c r="V155" s="72"/>
      <c r="W155" s="73"/>
    </row>
    <row r="156" spans="1:23" s="74" customFormat="1" x14ac:dyDescent="0.25">
      <c r="A156" s="66"/>
      <c r="B156" s="67"/>
      <c r="C156" s="68"/>
      <c r="D156" s="41">
        <f t="shared" si="3"/>
        <v>0</v>
      </c>
      <c r="E156" s="69"/>
      <c r="F156" s="70"/>
      <c r="G156" s="71"/>
      <c r="H156" s="71"/>
      <c r="I156" s="68"/>
      <c r="J156" s="72"/>
      <c r="K156" s="72"/>
      <c r="L156" s="72"/>
      <c r="M156" s="72"/>
      <c r="N156" s="68"/>
      <c r="O156" s="67">
        <f t="shared" si="10"/>
        <v>0</v>
      </c>
      <c r="P156" s="68">
        <f t="shared" si="11"/>
        <v>0</v>
      </c>
      <c r="Q156" s="72"/>
      <c r="R156" s="68"/>
      <c r="S156" s="72"/>
      <c r="T156" s="72"/>
      <c r="U156" s="72"/>
      <c r="V156" s="72"/>
      <c r="W156" s="73"/>
    </row>
    <row r="157" spans="1:23" s="74" customFormat="1" x14ac:dyDescent="0.25">
      <c r="A157" s="66"/>
      <c r="B157" s="67"/>
      <c r="C157" s="68"/>
      <c r="D157" s="41">
        <f t="shared" si="3"/>
        <v>0</v>
      </c>
      <c r="E157" s="69"/>
      <c r="F157" s="70"/>
      <c r="G157" s="71"/>
      <c r="H157" s="71"/>
      <c r="I157" s="68"/>
      <c r="J157" s="72"/>
      <c r="K157" s="72"/>
      <c r="L157" s="72"/>
      <c r="M157" s="72"/>
      <c r="N157" s="68"/>
      <c r="O157" s="67">
        <f t="shared" si="10"/>
        <v>0</v>
      </c>
      <c r="P157" s="68">
        <f t="shared" si="11"/>
        <v>0</v>
      </c>
      <c r="Q157" s="72"/>
      <c r="R157" s="68"/>
      <c r="S157" s="72"/>
      <c r="T157" s="72"/>
      <c r="U157" s="72"/>
      <c r="V157" s="72"/>
      <c r="W157" s="73"/>
    </row>
    <row r="158" spans="1:23" s="74" customFormat="1" x14ac:dyDescent="0.25">
      <c r="A158" s="66"/>
      <c r="B158" s="67"/>
      <c r="C158" s="68"/>
      <c r="D158" s="68"/>
      <c r="E158" s="69"/>
      <c r="F158" s="70"/>
      <c r="G158" s="71"/>
      <c r="H158" s="71"/>
      <c r="I158" s="68"/>
      <c r="J158" s="72"/>
      <c r="K158" s="72"/>
      <c r="L158" s="72"/>
      <c r="M158" s="72"/>
      <c r="N158" s="68"/>
      <c r="O158" s="67">
        <f t="shared" si="10"/>
        <v>0</v>
      </c>
      <c r="P158" s="68">
        <f t="shared" si="11"/>
        <v>0</v>
      </c>
      <c r="Q158" s="72"/>
      <c r="R158" s="68"/>
      <c r="S158" s="72"/>
      <c r="T158" s="72"/>
      <c r="U158" s="72"/>
      <c r="V158" s="72"/>
      <c r="W158" s="73"/>
    </row>
    <row r="159" spans="1:23" x14ac:dyDescent="0.25">
      <c r="A159" s="45">
        <v>80</v>
      </c>
      <c r="B159" s="75">
        <v>1</v>
      </c>
      <c r="C159" s="38">
        <v>358950</v>
      </c>
      <c r="D159" s="38">
        <f t="shared" si="3"/>
        <v>358950</v>
      </c>
      <c r="E159" s="52"/>
      <c r="F159" s="53"/>
      <c r="G159" s="54"/>
      <c r="H159" s="54"/>
      <c r="I159" s="38" t="s">
        <v>18</v>
      </c>
      <c r="J159" s="76"/>
      <c r="K159" s="76"/>
      <c r="L159" s="77">
        <f t="shared" ref="L159:L199" si="12">D159</f>
        <v>358950</v>
      </c>
      <c r="M159" s="56"/>
      <c r="N159" s="38"/>
      <c r="O159" s="56"/>
      <c r="P159" s="38"/>
      <c r="Q159" s="56"/>
      <c r="R159" s="38"/>
      <c r="S159" s="56"/>
      <c r="T159" s="56"/>
      <c r="U159" s="56"/>
      <c r="V159" s="56"/>
      <c r="W159" s="57"/>
    </row>
    <row r="160" spans="1:23" x14ac:dyDescent="0.25">
      <c r="A160" s="45">
        <v>81</v>
      </c>
      <c r="B160" s="75">
        <v>4</v>
      </c>
      <c r="C160" s="38">
        <v>95</v>
      </c>
      <c r="D160" s="38">
        <f t="shared" si="3"/>
        <v>380</v>
      </c>
      <c r="E160" s="52">
        <v>44780</v>
      </c>
      <c r="F160" s="53"/>
      <c r="G160" s="54"/>
      <c r="H160" s="54"/>
      <c r="I160" s="38" t="s">
        <v>63</v>
      </c>
      <c r="J160" s="76" t="s">
        <v>25</v>
      </c>
      <c r="K160" s="75">
        <f t="shared" ref="K160:K199" si="13">B160</f>
        <v>4</v>
      </c>
      <c r="L160" s="77">
        <f t="shared" si="12"/>
        <v>380</v>
      </c>
      <c r="M160" s="56"/>
      <c r="N160" s="38"/>
      <c r="O160" s="56"/>
      <c r="P160" s="38"/>
      <c r="Q160" s="56"/>
      <c r="R160" s="38"/>
      <c r="S160" s="56"/>
      <c r="T160" s="56"/>
      <c r="U160" s="56"/>
      <c r="V160" s="56"/>
      <c r="W160" s="57"/>
    </row>
    <row r="161" spans="1:23" x14ac:dyDescent="0.25">
      <c r="A161" s="45">
        <v>82</v>
      </c>
      <c r="B161" s="75">
        <v>10</v>
      </c>
      <c r="C161" s="38">
        <v>95</v>
      </c>
      <c r="D161" s="38">
        <f t="shared" si="3"/>
        <v>950</v>
      </c>
      <c r="E161" s="52">
        <v>44780</v>
      </c>
      <c r="F161" s="53"/>
      <c r="G161" s="54"/>
      <c r="H161" s="54"/>
      <c r="I161" s="38" t="s">
        <v>63</v>
      </c>
      <c r="J161" s="76" t="s">
        <v>42</v>
      </c>
      <c r="K161" s="75">
        <f t="shared" si="13"/>
        <v>10</v>
      </c>
      <c r="L161" s="77">
        <f t="shared" si="12"/>
        <v>950</v>
      </c>
      <c r="M161" s="56"/>
      <c r="N161" s="38"/>
      <c r="O161" s="56"/>
      <c r="P161" s="38"/>
      <c r="Q161" s="56"/>
      <c r="R161" s="38"/>
      <c r="S161" s="56"/>
      <c r="T161" s="56"/>
      <c r="U161" s="56"/>
      <c r="V161" s="56"/>
      <c r="W161" s="57"/>
    </row>
    <row r="162" spans="1:23" x14ac:dyDescent="0.25">
      <c r="A162" s="45">
        <v>83</v>
      </c>
      <c r="B162" s="75">
        <v>20</v>
      </c>
      <c r="C162" s="38">
        <v>95</v>
      </c>
      <c r="D162" s="38">
        <f t="shared" si="3"/>
        <v>1900</v>
      </c>
      <c r="E162" s="52">
        <v>44780</v>
      </c>
      <c r="F162" s="53"/>
      <c r="G162" s="54"/>
      <c r="H162" s="54"/>
      <c r="I162" s="38" t="s">
        <v>63</v>
      </c>
      <c r="J162" s="76" t="s">
        <v>42</v>
      </c>
      <c r="K162" s="75">
        <f t="shared" si="13"/>
        <v>20</v>
      </c>
      <c r="L162" s="77">
        <f t="shared" si="12"/>
        <v>1900</v>
      </c>
      <c r="M162" s="56"/>
      <c r="N162" s="38"/>
      <c r="O162" s="56"/>
      <c r="P162" s="38"/>
      <c r="Q162" s="56"/>
      <c r="R162" s="38"/>
      <c r="S162" s="56"/>
      <c r="T162" s="56"/>
      <c r="U162" s="56"/>
      <c r="V162" s="56"/>
      <c r="W162" s="57"/>
    </row>
    <row r="163" spans="1:23" x14ac:dyDescent="0.25">
      <c r="A163" s="45">
        <v>84</v>
      </c>
      <c r="B163" s="75">
        <v>45</v>
      </c>
      <c r="C163" s="38">
        <v>250</v>
      </c>
      <c r="D163" s="38">
        <f t="shared" si="3"/>
        <v>11250</v>
      </c>
      <c r="E163" s="52">
        <v>44780</v>
      </c>
      <c r="F163" s="53"/>
      <c r="G163" s="54"/>
      <c r="H163" s="54"/>
      <c r="I163" s="38" t="s">
        <v>64</v>
      </c>
      <c r="J163" s="76" t="s">
        <v>43</v>
      </c>
      <c r="K163" s="75">
        <f t="shared" si="13"/>
        <v>45</v>
      </c>
      <c r="L163" s="77">
        <f t="shared" si="12"/>
        <v>11250</v>
      </c>
      <c r="M163" s="56"/>
      <c r="N163" s="38"/>
      <c r="O163" s="56"/>
      <c r="P163" s="38"/>
      <c r="Q163" s="56"/>
      <c r="R163" s="38"/>
      <c r="S163" s="56"/>
      <c r="T163" s="56"/>
      <c r="U163" s="56"/>
      <c r="V163" s="56"/>
      <c r="W163" s="57"/>
    </row>
    <row r="164" spans="1:23" x14ac:dyDescent="0.25">
      <c r="A164" s="45">
        <v>85</v>
      </c>
      <c r="B164" s="75">
        <v>44</v>
      </c>
      <c r="C164" s="38">
        <v>95</v>
      </c>
      <c r="D164" s="38">
        <f t="shared" si="3"/>
        <v>4180</v>
      </c>
      <c r="E164" s="52">
        <v>44780</v>
      </c>
      <c r="F164" s="53"/>
      <c r="G164" s="54"/>
      <c r="H164" s="54"/>
      <c r="I164" s="38" t="s">
        <v>63</v>
      </c>
      <c r="J164" s="76" t="s">
        <v>43</v>
      </c>
      <c r="K164" s="75">
        <f t="shared" si="13"/>
        <v>44</v>
      </c>
      <c r="L164" s="77">
        <f t="shared" si="12"/>
        <v>4180</v>
      </c>
      <c r="M164" s="56"/>
      <c r="N164" s="38"/>
      <c r="O164" s="56"/>
      <c r="P164" s="38"/>
      <c r="Q164" s="56"/>
      <c r="R164" s="38"/>
      <c r="S164" s="56"/>
      <c r="T164" s="56"/>
      <c r="U164" s="56"/>
      <c r="V164" s="56"/>
      <c r="W164" s="57"/>
    </row>
    <row r="165" spans="1:23" x14ac:dyDescent="0.25">
      <c r="A165" s="45">
        <v>86</v>
      </c>
      <c r="B165" s="75">
        <v>110</v>
      </c>
      <c r="C165" s="38">
        <v>250</v>
      </c>
      <c r="D165" s="38">
        <f t="shared" si="3"/>
        <v>27500</v>
      </c>
      <c r="E165" s="52">
        <v>44796</v>
      </c>
      <c r="F165" s="53"/>
      <c r="G165" s="54"/>
      <c r="H165" s="54"/>
      <c r="I165" s="38" t="s">
        <v>64</v>
      </c>
      <c r="J165" s="76" t="s">
        <v>44</v>
      </c>
      <c r="K165" s="75">
        <f t="shared" si="13"/>
        <v>110</v>
      </c>
      <c r="L165" s="77">
        <f t="shared" si="12"/>
        <v>27500</v>
      </c>
      <c r="M165" s="56"/>
      <c r="N165" s="38"/>
      <c r="O165" s="56"/>
      <c r="P165" s="38"/>
      <c r="Q165" s="56"/>
      <c r="R165" s="38"/>
      <c r="S165" s="56"/>
      <c r="T165" s="56"/>
      <c r="U165" s="56"/>
      <c r="V165" s="56"/>
      <c r="W165" s="57"/>
    </row>
    <row r="166" spans="1:23" x14ac:dyDescent="0.25">
      <c r="A166" s="45">
        <v>87</v>
      </c>
      <c r="B166" s="75">
        <v>65</v>
      </c>
      <c r="C166" s="38">
        <v>95</v>
      </c>
      <c r="D166" s="38">
        <f t="shared" si="3"/>
        <v>6175</v>
      </c>
      <c r="E166" s="52">
        <v>44796</v>
      </c>
      <c r="F166" s="53"/>
      <c r="G166" s="54"/>
      <c r="H166" s="54"/>
      <c r="I166" s="38" t="s">
        <v>63</v>
      </c>
      <c r="J166" s="76" t="s">
        <v>44</v>
      </c>
      <c r="K166" s="75">
        <f t="shared" si="13"/>
        <v>65</v>
      </c>
      <c r="L166" s="77">
        <f t="shared" si="12"/>
        <v>6175</v>
      </c>
      <c r="M166" s="56"/>
      <c r="N166" s="38"/>
      <c r="O166" s="56"/>
      <c r="P166" s="38"/>
      <c r="Q166" s="56"/>
      <c r="R166" s="38"/>
      <c r="S166" s="56"/>
      <c r="T166" s="56"/>
      <c r="U166" s="56"/>
      <c r="V166" s="56"/>
      <c r="W166" s="57"/>
    </row>
    <row r="167" spans="1:23" x14ac:dyDescent="0.25">
      <c r="A167" s="45">
        <v>88</v>
      </c>
      <c r="B167" s="75">
        <v>38</v>
      </c>
      <c r="C167" s="38">
        <v>275</v>
      </c>
      <c r="D167" s="38">
        <f t="shared" si="3"/>
        <v>10450</v>
      </c>
      <c r="E167" s="52">
        <v>44805</v>
      </c>
      <c r="F167" s="53"/>
      <c r="G167" s="54"/>
      <c r="H167" s="54"/>
      <c r="I167" s="38" t="s">
        <v>62</v>
      </c>
      <c r="J167" s="76" t="s">
        <v>45</v>
      </c>
      <c r="K167" s="75">
        <f t="shared" si="13"/>
        <v>38</v>
      </c>
      <c r="L167" s="77">
        <f t="shared" si="12"/>
        <v>10450</v>
      </c>
      <c r="M167" s="56"/>
      <c r="N167" s="38"/>
      <c r="O167" s="56"/>
      <c r="P167" s="38"/>
      <c r="Q167" s="56"/>
      <c r="R167" s="38"/>
      <c r="S167" s="56"/>
      <c r="T167" s="56"/>
      <c r="U167" s="56"/>
      <c r="V167" s="56"/>
      <c r="W167" s="57"/>
    </row>
    <row r="168" spans="1:23" x14ac:dyDescent="0.25">
      <c r="A168" s="45">
        <v>89</v>
      </c>
      <c r="B168" s="75">
        <v>22</v>
      </c>
      <c r="C168" s="38">
        <v>95</v>
      </c>
      <c r="D168" s="38">
        <f t="shared" si="3"/>
        <v>2090</v>
      </c>
      <c r="E168" s="52">
        <v>44805</v>
      </c>
      <c r="F168" s="53"/>
      <c r="G168" s="54"/>
      <c r="H168" s="54"/>
      <c r="I168" s="38" t="s">
        <v>63</v>
      </c>
      <c r="J168" s="76" t="s">
        <v>45</v>
      </c>
      <c r="K168" s="75">
        <f t="shared" si="13"/>
        <v>22</v>
      </c>
      <c r="L168" s="77">
        <f t="shared" si="12"/>
        <v>2090</v>
      </c>
      <c r="M168" s="56"/>
      <c r="N168" s="38"/>
      <c r="O168" s="56"/>
      <c r="P168" s="38"/>
      <c r="Q168" s="56"/>
      <c r="R168" s="38"/>
      <c r="S168" s="56"/>
      <c r="T168" s="56"/>
      <c r="U168" s="56"/>
      <c r="V168" s="56"/>
      <c r="W168" s="57"/>
    </row>
    <row r="169" spans="1:23" x14ac:dyDescent="0.25">
      <c r="A169" s="45">
        <v>90</v>
      </c>
      <c r="B169" s="75">
        <v>110</v>
      </c>
      <c r="C169" s="38">
        <v>275</v>
      </c>
      <c r="D169" s="38">
        <f t="shared" si="3"/>
        <v>30250</v>
      </c>
      <c r="E169" s="52">
        <v>44822</v>
      </c>
      <c r="F169" s="53"/>
      <c r="G169" s="54"/>
      <c r="H169" s="54"/>
      <c r="I169" s="38" t="s">
        <v>62</v>
      </c>
      <c r="J169" s="76" t="s">
        <v>46</v>
      </c>
      <c r="K169" s="75">
        <f t="shared" si="13"/>
        <v>110</v>
      </c>
      <c r="L169" s="77">
        <f t="shared" si="12"/>
        <v>30250</v>
      </c>
      <c r="M169" s="56"/>
      <c r="N169" s="38"/>
      <c r="O169" s="56"/>
      <c r="P169" s="38"/>
      <c r="Q169" s="56"/>
      <c r="R169" s="38"/>
      <c r="S169" s="56"/>
      <c r="T169" s="56"/>
      <c r="U169" s="56"/>
      <c r="V169" s="56"/>
      <c r="W169" s="57"/>
    </row>
    <row r="170" spans="1:23" x14ac:dyDescent="0.25">
      <c r="A170" s="45">
        <v>91</v>
      </c>
      <c r="B170" s="75">
        <v>65</v>
      </c>
      <c r="C170" s="38">
        <v>95</v>
      </c>
      <c r="D170" s="38">
        <f t="shared" si="3"/>
        <v>6175</v>
      </c>
      <c r="E170" s="52">
        <v>44822</v>
      </c>
      <c r="F170" s="53"/>
      <c r="G170" s="54"/>
      <c r="H170" s="54"/>
      <c r="I170" s="38" t="s">
        <v>63</v>
      </c>
      <c r="J170" s="76" t="s">
        <v>46</v>
      </c>
      <c r="K170" s="75">
        <f t="shared" si="13"/>
        <v>65</v>
      </c>
      <c r="L170" s="77">
        <f t="shared" si="12"/>
        <v>6175</v>
      </c>
      <c r="M170" s="56"/>
      <c r="N170" s="38"/>
      <c r="O170" s="56"/>
      <c r="P170" s="38"/>
      <c r="Q170" s="56"/>
      <c r="R170" s="38"/>
      <c r="S170" s="56"/>
      <c r="T170" s="56"/>
      <c r="U170" s="56"/>
      <c r="V170" s="56"/>
      <c r="W170" s="57"/>
    </row>
    <row r="171" spans="1:23" x14ac:dyDescent="0.25">
      <c r="A171" s="45">
        <v>92</v>
      </c>
      <c r="B171" s="75">
        <v>38</v>
      </c>
      <c r="C171" s="38">
        <v>275</v>
      </c>
      <c r="D171" s="38">
        <f t="shared" si="3"/>
        <v>10450</v>
      </c>
      <c r="E171" s="52">
        <v>44831</v>
      </c>
      <c r="F171" s="53"/>
      <c r="G171" s="54"/>
      <c r="H171" s="54"/>
      <c r="I171" s="38" t="s">
        <v>62</v>
      </c>
      <c r="J171" s="76" t="s">
        <v>47</v>
      </c>
      <c r="K171" s="75">
        <f t="shared" si="13"/>
        <v>38</v>
      </c>
      <c r="L171" s="77">
        <f t="shared" si="12"/>
        <v>10450</v>
      </c>
      <c r="M171" s="56"/>
      <c r="N171" s="38"/>
      <c r="O171" s="56"/>
      <c r="P171" s="38"/>
      <c r="Q171" s="56"/>
      <c r="R171" s="38"/>
      <c r="S171" s="56"/>
      <c r="T171" s="56"/>
      <c r="U171" s="56"/>
      <c r="V171" s="56"/>
      <c r="W171" s="57"/>
    </row>
    <row r="172" spans="1:23" x14ac:dyDescent="0.25">
      <c r="A172" s="45">
        <v>93</v>
      </c>
      <c r="B172" s="75">
        <v>22</v>
      </c>
      <c r="C172" s="38">
        <v>95</v>
      </c>
      <c r="D172" s="38">
        <f t="shared" si="3"/>
        <v>2090</v>
      </c>
      <c r="E172" s="52">
        <v>44831</v>
      </c>
      <c r="F172" s="53"/>
      <c r="G172" s="54"/>
      <c r="H172" s="54"/>
      <c r="I172" s="38" t="s">
        <v>63</v>
      </c>
      <c r="J172" s="76" t="s">
        <v>47</v>
      </c>
      <c r="K172" s="75">
        <f t="shared" si="13"/>
        <v>22</v>
      </c>
      <c r="L172" s="77">
        <f t="shared" si="12"/>
        <v>2090</v>
      </c>
      <c r="M172" s="56"/>
      <c r="N172" s="38"/>
      <c r="O172" s="56"/>
      <c r="P172" s="38"/>
      <c r="Q172" s="56"/>
      <c r="R172" s="38"/>
      <c r="S172" s="56"/>
      <c r="T172" s="56"/>
      <c r="U172" s="56"/>
      <c r="V172" s="56"/>
      <c r="W172" s="57"/>
    </row>
    <row r="173" spans="1:23" x14ac:dyDescent="0.25">
      <c r="A173" s="45">
        <v>94</v>
      </c>
      <c r="B173" s="75">
        <v>110</v>
      </c>
      <c r="C173" s="38">
        <v>275</v>
      </c>
      <c r="D173" s="38">
        <f t="shared" si="3"/>
        <v>30250</v>
      </c>
      <c r="E173" s="52">
        <v>44844</v>
      </c>
      <c r="F173" s="53"/>
      <c r="G173" s="54"/>
      <c r="H173" s="54"/>
      <c r="I173" s="38" t="s">
        <v>62</v>
      </c>
      <c r="J173" s="76" t="s">
        <v>56</v>
      </c>
      <c r="K173" s="75">
        <f t="shared" si="13"/>
        <v>110</v>
      </c>
      <c r="L173" s="77">
        <f t="shared" si="12"/>
        <v>30250</v>
      </c>
      <c r="M173" s="56"/>
      <c r="N173" s="38"/>
      <c r="O173" s="56"/>
      <c r="P173" s="38"/>
      <c r="Q173" s="56"/>
      <c r="R173" s="38"/>
      <c r="S173" s="56"/>
      <c r="T173" s="56"/>
      <c r="U173" s="56"/>
      <c r="V173" s="56"/>
      <c r="W173" s="57"/>
    </row>
    <row r="174" spans="1:23" x14ac:dyDescent="0.25">
      <c r="A174" s="45">
        <v>95</v>
      </c>
      <c r="B174" s="75">
        <v>65</v>
      </c>
      <c r="C174" s="38">
        <v>95</v>
      </c>
      <c r="D174" s="38">
        <f t="shared" si="3"/>
        <v>6175</v>
      </c>
      <c r="E174" s="52">
        <v>44844</v>
      </c>
      <c r="F174" s="53"/>
      <c r="G174" s="54"/>
      <c r="H174" s="54"/>
      <c r="I174" s="38" t="s">
        <v>63</v>
      </c>
      <c r="J174" s="76" t="s">
        <v>56</v>
      </c>
      <c r="K174" s="75">
        <f t="shared" si="13"/>
        <v>65</v>
      </c>
      <c r="L174" s="77">
        <f t="shared" si="12"/>
        <v>6175</v>
      </c>
      <c r="M174" s="56"/>
      <c r="N174" s="38"/>
      <c r="O174" s="56"/>
      <c r="P174" s="38"/>
      <c r="Q174" s="56"/>
      <c r="R174" s="38"/>
      <c r="S174" s="56"/>
      <c r="T174" s="56"/>
      <c r="U174" s="56"/>
      <c r="V174" s="56"/>
      <c r="W174" s="57"/>
    </row>
    <row r="175" spans="1:23" x14ac:dyDescent="0.25">
      <c r="A175" s="45">
        <v>96</v>
      </c>
      <c r="B175" s="75">
        <v>20</v>
      </c>
      <c r="C175" s="38">
        <v>95</v>
      </c>
      <c r="D175" s="38">
        <f t="shared" si="3"/>
        <v>1900</v>
      </c>
      <c r="E175" s="52">
        <v>44878</v>
      </c>
      <c r="F175" s="53"/>
      <c r="G175" s="54"/>
      <c r="H175" s="54"/>
      <c r="I175" s="38" t="s">
        <v>63</v>
      </c>
      <c r="J175" s="76" t="s">
        <v>42</v>
      </c>
      <c r="K175" s="75">
        <f t="shared" si="13"/>
        <v>20</v>
      </c>
      <c r="L175" s="77">
        <f t="shared" si="12"/>
        <v>1900</v>
      </c>
      <c r="M175" s="56"/>
      <c r="N175" s="38"/>
      <c r="O175" s="56"/>
      <c r="P175" s="38"/>
      <c r="Q175" s="56"/>
      <c r="R175" s="38"/>
      <c r="S175" s="56"/>
      <c r="T175" s="56"/>
      <c r="U175" s="56"/>
      <c r="V175" s="56"/>
      <c r="W175" s="57"/>
    </row>
    <row r="176" spans="1:23" x14ac:dyDescent="0.25">
      <c r="A176" s="45">
        <v>97</v>
      </c>
      <c r="B176" s="75">
        <v>20</v>
      </c>
      <c r="C176" s="38">
        <v>95</v>
      </c>
      <c r="D176" s="38">
        <f t="shared" si="3"/>
        <v>1900</v>
      </c>
      <c r="E176" s="52">
        <v>44912</v>
      </c>
      <c r="F176" s="53"/>
      <c r="G176" s="54"/>
      <c r="H176" s="54"/>
      <c r="I176" s="38" t="s">
        <v>63</v>
      </c>
      <c r="J176" s="76" t="s">
        <v>42</v>
      </c>
      <c r="K176" s="75">
        <f t="shared" si="13"/>
        <v>20</v>
      </c>
      <c r="L176" s="77">
        <f t="shared" si="12"/>
        <v>1900</v>
      </c>
      <c r="M176" s="56"/>
      <c r="N176" s="38"/>
      <c r="O176" s="56"/>
      <c r="P176" s="38"/>
      <c r="Q176" s="56"/>
      <c r="R176" s="38"/>
      <c r="S176" s="56"/>
      <c r="T176" s="56"/>
      <c r="U176" s="56"/>
      <c r="V176" s="56"/>
      <c r="W176" s="57"/>
    </row>
    <row r="177" spans="1:23" x14ac:dyDescent="0.25">
      <c r="A177" s="45">
        <v>98</v>
      </c>
      <c r="B177" s="75">
        <v>22</v>
      </c>
      <c r="C177" s="38">
        <v>95</v>
      </c>
      <c r="D177" s="38">
        <f t="shared" si="3"/>
        <v>2090</v>
      </c>
      <c r="E177" s="52">
        <v>44925</v>
      </c>
      <c r="F177" s="53"/>
      <c r="G177" s="54"/>
      <c r="H177" s="54"/>
      <c r="I177" s="38" t="s">
        <v>63</v>
      </c>
      <c r="J177" s="76" t="s">
        <v>42</v>
      </c>
      <c r="K177" s="75">
        <f t="shared" si="13"/>
        <v>22</v>
      </c>
      <c r="L177" s="77">
        <f t="shared" si="12"/>
        <v>2090</v>
      </c>
      <c r="M177" s="56"/>
      <c r="N177" s="38"/>
      <c r="O177" s="56"/>
      <c r="P177" s="38"/>
      <c r="Q177" s="56"/>
      <c r="R177" s="38"/>
      <c r="S177" s="56"/>
      <c r="T177" s="56"/>
      <c r="U177" s="56"/>
      <c r="V177" s="56"/>
      <c r="W177" s="57"/>
    </row>
    <row r="178" spans="1:23" x14ac:dyDescent="0.25">
      <c r="A178" s="45">
        <v>99</v>
      </c>
      <c r="B178" s="75">
        <v>55</v>
      </c>
      <c r="C178" s="38">
        <v>95</v>
      </c>
      <c r="D178" s="38">
        <f t="shared" si="3"/>
        <v>5225</v>
      </c>
      <c r="E178" s="52">
        <v>44929</v>
      </c>
      <c r="F178" s="53"/>
      <c r="G178" s="54"/>
      <c r="H178" s="54"/>
      <c r="I178" s="38" t="s">
        <v>63</v>
      </c>
      <c r="J178" s="76" t="s">
        <v>42</v>
      </c>
      <c r="K178" s="75">
        <f t="shared" si="13"/>
        <v>55</v>
      </c>
      <c r="L178" s="77">
        <f t="shared" si="12"/>
        <v>5225</v>
      </c>
      <c r="M178" s="56"/>
      <c r="N178" s="38"/>
      <c r="O178" s="56"/>
      <c r="P178" s="38"/>
      <c r="Q178" s="56"/>
      <c r="R178" s="38"/>
      <c r="S178" s="56"/>
      <c r="T178" s="56"/>
      <c r="U178" s="56"/>
      <c r="V178" s="56"/>
      <c r="W178" s="57"/>
    </row>
    <row r="179" spans="1:23" x14ac:dyDescent="0.25">
      <c r="A179" s="45">
        <v>100</v>
      </c>
      <c r="B179" s="75">
        <v>40</v>
      </c>
      <c r="C179" s="38">
        <v>95</v>
      </c>
      <c r="D179" s="38">
        <f t="shared" si="3"/>
        <v>3800</v>
      </c>
      <c r="E179" s="52">
        <v>44999</v>
      </c>
      <c r="F179" s="53"/>
      <c r="G179" s="54"/>
      <c r="H179" s="54"/>
      <c r="I179" s="38" t="s">
        <v>63</v>
      </c>
      <c r="J179" s="76" t="s">
        <v>42</v>
      </c>
      <c r="K179" s="75">
        <f t="shared" si="13"/>
        <v>40</v>
      </c>
      <c r="L179" s="77">
        <f t="shared" si="12"/>
        <v>3800</v>
      </c>
      <c r="M179" s="56"/>
      <c r="N179" s="38"/>
      <c r="O179" s="56"/>
      <c r="P179" s="38"/>
      <c r="Q179" s="56"/>
      <c r="R179" s="38"/>
      <c r="S179" s="56"/>
      <c r="T179" s="56"/>
      <c r="U179" s="56"/>
      <c r="V179" s="56"/>
      <c r="W179" s="57"/>
    </row>
    <row r="180" spans="1:23" x14ac:dyDescent="0.25">
      <c r="A180" s="45">
        <v>101</v>
      </c>
      <c r="B180" s="75">
        <v>20</v>
      </c>
      <c r="C180" s="38">
        <v>105</v>
      </c>
      <c r="D180" s="38">
        <f t="shared" si="3"/>
        <v>2100</v>
      </c>
      <c r="E180" s="52">
        <v>45127</v>
      </c>
      <c r="F180" s="53"/>
      <c r="G180" s="54"/>
      <c r="H180" s="54"/>
      <c r="I180" s="38" t="s">
        <v>63</v>
      </c>
      <c r="J180" s="76" t="s">
        <v>93</v>
      </c>
      <c r="K180" s="75">
        <f t="shared" si="13"/>
        <v>20</v>
      </c>
      <c r="L180" s="39">
        <f t="shared" si="12"/>
        <v>2100</v>
      </c>
      <c r="M180" s="56"/>
      <c r="N180" s="38"/>
      <c r="O180" s="56"/>
      <c r="P180" s="38"/>
      <c r="Q180" s="56"/>
      <c r="R180" s="38"/>
      <c r="S180" s="56"/>
      <c r="T180" s="56"/>
      <c r="U180" s="56"/>
      <c r="V180" s="56"/>
      <c r="W180" s="57"/>
    </row>
    <row r="181" spans="1:23" x14ac:dyDescent="0.25">
      <c r="A181" s="45">
        <v>102</v>
      </c>
      <c r="B181" s="75"/>
      <c r="C181" s="38"/>
      <c r="D181" s="38">
        <f t="shared" si="3"/>
        <v>0</v>
      </c>
      <c r="E181" s="52"/>
      <c r="F181" s="53"/>
      <c r="G181" s="54"/>
      <c r="H181" s="54"/>
      <c r="I181" s="38"/>
      <c r="J181" s="76"/>
      <c r="K181" s="75">
        <f t="shared" si="13"/>
        <v>0</v>
      </c>
      <c r="L181" s="39">
        <f t="shared" si="12"/>
        <v>0</v>
      </c>
      <c r="M181" s="56"/>
      <c r="N181" s="38"/>
      <c r="O181" s="56"/>
      <c r="P181" s="38"/>
      <c r="Q181" s="56"/>
      <c r="R181" s="38"/>
      <c r="S181" s="56"/>
      <c r="T181" s="56"/>
      <c r="U181" s="56"/>
      <c r="V181" s="56"/>
      <c r="W181" s="57"/>
    </row>
    <row r="182" spans="1:23" x14ac:dyDescent="0.25">
      <c r="A182" s="45">
        <v>103</v>
      </c>
      <c r="B182" s="75"/>
      <c r="C182" s="38"/>
      <c r="D182" s="38">
        <f t="shared" si="3"/>
        <v>0</v>
      </c>
      <c r="E182" s="52"/>
      <c r="F182" s="53"/>
      <c r="G182" s="54"/>
      <c r="H182" s="54"/>
      <c r="I182" s="38"/>
      <c r="J182" s="76"/>
      <c r="K182" s="75">
        <f t="shared" si="13"/>
        <v>0</v>
      </c>
      <c r="L182" s="39">
        <f t="shared" si="12"/>
        <v>0</v>
      </c>
      <c r="M182" s="56"/>
      <c r="N182" s="38"/>
      <c r="O182" s="56"/>
      <c r="P182" s="38"/>
      <c r="Q182" s="56"/>
      <c r="R182" s="38"/>
      <c r="S182" s="56"/>
      <c r="T182" s="56"/>
      <c r="U182" s="56"/>
      <c r="V182" s="56"/>
      <c r="W182" s="57"/>
    </row>
    <row r="183" spans="1:23" x14ac:dyDescent="0.25">
      <c r="A183" s="45">
        <v>104</v>
      </c>
      <c r="B183" s="75"/>
      <c r="C183" s="38"/>
      <c r="D183" s="38">
        <f t="shared" si="3"/>
        <v>0</v>
      </c>
      <c r="E183" s="52"/>
      <c r="F183" s="53"/>
      <c r="G183" s="54"/>
      <c r="H183" s="54"/>
      <c r="I183" s="38"/>
      <c r="J183" s="76"/>
      <c r="K183" s="75">
        <f t="shared" si="13"/>
        <v>0</v>
      </c>
      <c r="L183" s="39">
        <f t="shared" si="12"/>
        <v>0</v>
      </c>
      <c r="M183" s="56"/>
      <c r="N183" s="38"/>
      <c r="O183" s="56"/>
      <c r="P183" s="38"/>
      <c r="Q183" s="56"/>
      <c r="R183" s="38"/>
      <c r="S183" s="56"/>
      <c r="T183" s="56"/>
      <c r="U183" s="56"/>
      <c r="V183" s="56"/>
      <c r="W183" s="57"/>
    </row>
    <row r="184" spans="1:23" x14ac:dyDescent="0.25">
      <c r="A184" s="45"/>
      <c r="B184" s="75"/>
      <c r="C184" s="38"/>
      <c r="D184" s="38"/>
      <c r="E184" s="52"/>
      <c r="F184" s="53"/>
      <c r="G184" s="54"/>
      <c r="H184" s="54"/>
      <c r="I184" s="38"/>
      <c r="J184" s="76"/>
      <c r="K184" s="75">
        <f t="shared" si="13"/>
        <v>0</v>
      </c>
      <c r="L184" s="39">
        <f t="shared" si="12"/>
        <v>0</v>
      </c>
      <c r="M184" s="56"/>
      <c r="N184" s="38"/>
      <c r="O184" s="56"/>
      <c r="P184" s="38"/>
      <c r="Q184" s="56"/>
      <c r="R184" s="38"/>
      <c r="S184" s="56"/>
      <c r="T184" s="56"/>
      <c r="U184" s="56"/>
      <c r="V184" s="56"/>
      <c r="W184" s="57"/>
    </row>
    <row r="185" spans="1:23" x14ac:dyDescent="0.25">
      <c r="A185" s="45"/>
      <c r="B185" s="75"/>
      <c r="C185" s="38"/>
      <c r="D185" s="38"/>
      <c r="E185" s="52"/>
      <c r="F185" s="53"/>
      <c r="G185" s="54"/>
      <c r="H185" s="54"/>
      <c r="I185" s="38"/>
      <c r="J185" s="76"/>
      <c r="K185" s="75">
        <f t="shared" si="13"/>
        <v>0</v>
      </c>
      <c r="L185" s="39">
        <f t="shared" si="12"/>
        <v>0</v>
      </c>
      <c r="M185" s="56"/>
      <c r="N185" s="38"/>
      <c r="O185" s="56"/>
      <c r="P185" s="38"/>
      <c r="Q185" s="56"/>
      <c r="R185" s="38"/>
      <c r="S185" s="56"/>
      <c r="T185" s="56"/>
      <c r="U185" s="56"/>
      <c r="V185" s="56"/>
      <c r="W185" s="57"/>
    </row>
    <row r="186" spans="1:23" x14ac:dyDescent="0.25">
      <c r="A186" s="45"/>
      <c r="B186" s="75"/>
      <c r="C186" s="38"/>
      <c r="D186" s="38"/>
      <c r="E186" s="52"/>
      <c r="F186" s="53"/>
      <c r="G186" s="54"/>
      <c r="H186" s="54"/>
      <c r="I186" s="38"/>
      <c r="J186" s="76"/>
      <c r="K186" s="75">
        <f t="shared" si="13"/>
        <v>0</v>
      </c>
      <c r="L186" s="39">
        <f t="shared" si="12"/>
        <v>0</v>
      </c>
      <c r="M186" s="56"/>
      <c r="N186" s="38"/>
      <c r="O186" s="56"/>
      <c r="P186" s="38"/>
      <c r="Q186" s="56"/>
      <c r="R186" s="38"/>
      <c r="S186" s="56"/>
      <c r="T186" s="56"/>
      <c r="U186" s="56"/>
      <c r="V186" s="56"/>
      <c r="W186" s="57"/>
    </row>
    <row r="187" spans="1:23" x14ac:dyDescent="0.25">
      <c r="A187" s="45"/>
      <c r="B187" s="75"/>
      <c r="C187" s="38"/>
      <c r="D187" s="38"/>
      <c r="E187" s="52"/>
      <c r="F187" s="53"/>
      <c r="G187" s="54"/>
      <c r="H187" s="54"/>
      <c r="I187" s="38"/>
      <c r="J187" s="76"/>
      <c r="K187" s="75">
        <f t="shared" si="13"/>
        <v>0</v>
      </c>
      <c r="L187" s="39">
        <f t="shared" si="12"/>
        <v>0</v>
      </c>
      <c r="M187" s="56"/>
      <c r="N187" s="38"/>
      <c r="O187" s="56"/>
      <c r="P187" s="38"/>
      <c r="Q187" s="56"/>
      <c r="R187" s="38"/>
      <c r="S187" s="56"/>
      <c r="T187" s="56"/>
      <c r="U187" s="56"/>
      <c r="V187" s="56"/>
      <c r="W187" s="57"/>
    </row>
    <row r="188" spans="1:23" x14ac:dyDescent="0.25">
      <c r="A188" s="45"/>
      <c r="B188" s="75"/>
      <c r="C188" s="38"/>
      <c r="D188" s="38"/>
      <c r="E188" s="52"/>
      <c r="F188" s="53"/>
      <c r="G188" s="54"/>
      <c r="H188" s="54"/>
      <c r="I188" s="38"/>
      <c r="J188" s="76"/>
      <c r="K188" s="75">
        <f t="shared" si="13"/>
        <v>0</v>
      </c>
      <c r="L188" s="39">
        <f t="shared" si="12"/>
        <v>0</v>
      </c>
      <c r="M188" s="56"/>
      <c r="N188" s="38"/>
      <c r="O188" s="56"/>
      <c r="P188" s="38"/>
      <c r="Q188" s="56"/>
      <c r="R188" s="38"/>
      <c r="S188" s="56"/>
      <c r="T188" s="56"/>
      <c r="U188" s="56"/>
      <c r="V188" s="56"/>
      <c r="W188" s="57"/>
    </row>
    <row r="189" spans="1:23" x14ac:dyDescent="0.25">
      <c r="A189" s="45"/>
      <c r="B189" s="75"/>
      <c r="C189" s="38"/>
      <c r="D189" s="38"/>
      <c r="E189" s="52"/>
      <c r="F189" s="53"/>
      <c r="G189" s="54"/>
      <c r="H189" s="54"/>
      <c r="I189" s="38"/>
      <c r="J189" s="76"/>
      <c r="K189" s="75">
        <f t="shared" si="13"/>
        <v>0</v>
      </c>
      <c r="L189" s="39">
        <f t="shared" si="12"/>
        <v>0</v>
      </c>
      <c r="M189" s="56"/>
      <c r="N189" s="38"/>
      <c r="O189" s="56"/>
      <c r="P189" s="38"/>
      <c r="Q189" s="56"/>
      <c r="R189" s="38"/>
      <c r="S189" s="56"/>
      <c r="T189" s="56"/>
      <c r="U189" s="56"/>
      <c r="V189" s="56"/>
      <c r="W189" s="57"/>
    </row>
    <row r="190" spans="1:23" x14ac:dyDescent="0.25">
      <c r="A190" s="45"/>
      <c r="B190" s="75"/>
      <c r="C190" s="38"/>
      <c r="D190" s="38"/>
      <c r="E190" s="52"/>
      <c r="F190" s="53"/>
      <c r="G190" s="54"/>
      <c r="H190" s="54"/>
      <c r="I190" s="38"/>
      <c r="J190" s="76"/>
      <c r="K190" s="75">
        <f t="shared" si="13"/>
        <v>0</v>
      </c>
      <c r="L190" s="39">
        <f t="shared" si="12"/>
        <v>0</v>
      </c>
      <c r="M190" s="56"/>
      <c r="N190" s="38"/>
      <c r="O190" s="56"/>
      <c r="P190" s="38"/>
      <c r="Q190" s="56"/>
      <c r="R190" s="38"/>
      <c r="S190" s="56"/>
      <c r="T190" s="56"/>
      <c r="U190" s="56"/>
      <c r="V190" s="56"/>
      <c r="W190" s="57"/>
    </row>
    <row r="191" spans="1:23" x14ac:dyDescent="0.25">
      <c r="A191" s="45"/>
      <c r="B191" s="75"/>
      <c r="C191" s="38"/>
      <c r="D191" s="38"/>
      <c r="E191" s="52"/>
      <c r="F191" s="53"/>
      <c r="G191" s="54"/>
      <c r="H191" s="54"/>
      <c r="I191" s="38"/>
      <c r="J191" s="76"/>
      <c r="K191" s="75">
        <f t="shared" si="13"/>
        <v>0</v>
      </c>
      <c r="L191" s="39">
        <f t="shared" si="12"/>
        <v>0</v>
      </c>
      <c r="M191" s="56"/>
      <c r="N191" s="38"/>
      <c r="O191" s="56"/>
      <c r="P191" s="38"/>
      <c r="Q191" s="56"/>
      <c r="R191" s="38"/>
      <c r="S191" s="56"/>
      <c r="T191" s="56"/>
      <c r="U191" s="56"/>
      <c r="V191" s="56"/>
      <c r="W191" s="57"/>
    </row>
    <row r="192" spans="1:23" x14ac:dyDescent="0.25">
      <c r="A192" s="45"/>
      <c r="B192" s="75"/>
      <c r="C192" s="38"/>
      <c r="D192" s="38"/>
      <c r="E192" s="52"/>
      <c r="F192" s="53"/>
      <c r="G192" s="54"/>
      <c r="H192" s="54"/>
      <c r="I192" s="38"/>
      <c r="J192" s="76"/>
      <c r="K192" s="75">
        <f t="shared" si="13"/>
        <v>0</v>
      </c>
      <c r="L192" s="39">
        <f t="shared" si="12"/>
        <v>0</v>
      </c>
      <c r="M192" s="56"/>
      <c r="N192" s="38"/>
      <c r="O192" s="56"/>
      <c r="P192" s="38"/>
      <c r="Q192" s="56"/>
      <c r="R192" s="38"/>
      <c r="S192" s="56"/>
      <c r="T192" s="56"/>
      <c r="U192" s="56"/>
      <c r="V192" s="56"/>
      <c r="W192" s="57"/>
    </row>
    <row r="193" spans="1:23" x14ac:dyDescent="0.25">
      <c r="A193" s="45"/>
      <c r="B193" s="75"/>
      <c r="C193" s="38"/>
      <c r="D193" s="38"/>
      <c r="E193" s="52"/>
      <c r="F193" s="53"/>
      <c r="G193" s="54"/>
      <c r="H193" s="54"/>
      <c r="I193" s="38"/>
      <c r="J193" s="76"/>
      <c r="K193" s="75">
        <f t="shared" si="13"/>
        <v>0</v>
      </c>
      <c r="L193" s="39">
        <f t="shared" si="12"/>
        <v>0</v>
      </c>
      <c r="M193" s="56"/>
      <c r="N193" s="38"/>
      <c r="O193" s="56"/>
      <c r="P193" s="38"/>
      <c r="Q193" s="56"/>
      <c r="R193" s="38"/>
      <c r="S193" s="56"/>
      <c r="T193" s="56"/>
      <c r="U193" s="56"/>
      <c r="V193" s="56"/>
      <c r="W193" s="57"/>
    </row>
    <row r="194" spans="1:23" x14ac:dyDescent="0.25">
      <c r="A194" s="45"/>
      <c r="B194" s="75"/>
      <c r="C194" s="38"/>
      <c r="D194" s="38"/>
      <c r="E194" s="52"/>
      <c r="F194" s="53"/>
      <c r="G194" s="54"/>
      <c r="H194" s="54"/>
      <c r="I194" s="38"/>
      <c r="J194" s="76"/>
      <c r="K194" s="75">
        <f t="shared" si="13"/>
        <v>0</v>
      </c>
      <c r="L194" s="39">
        <f t="shared" si="12"/>
        <v>0</v>
      </c>
      <c r="M194" s="56"/>
      <c r="N194" s="38"/>
      <c r="O194" s="56"/>
      <c r="P194" s="38"/>
      <c r="Q194" s="56"/>
      <c r="R194" s="38"/>
      <c r="S194" s="56"/>
      <c r="T194" s="56"/>
      <c r="U194" s="56"/>
      <c r="V194" s="56"/>
      <c r="W194" s="57"/>
    </row>
    <row r="195" spans="1:23" x14ac:dyDescent="0.25">
      <c r="A195" s="45"/>
      <c r="B195" s="75"/>
      <c r="C195" s="38"/>
      <c r="D195" s="38"/>
      <c r="E195" s="52"/>
      <c r="F195" s="53"/>
      <c r="G195" s="54"/>
      <c r="H195" s="54"/>
      <c r="I195" s="38"/>
      <c r="J195" s="76"/>
      <c r="K195" s="75">
        <f t="shared" si="13"/>
        <v>0</v>
      </c>
      <c r="L195" s="39">
        <f t="shared" si="12"/>
        <v>0</v>
      </c>
      <c r="M195" s="56"/>
      <c r="N195" s="38"/>
      <c r="O195" s="56"/>
      <c r="P195" s="38"/>
      <c r="Q195" s="56"/>
      <c r="R195" s="38"/>
      <c r="S195" s="56"/>
      <c r="T195" s="56"/>
      <c r="U195" s="56"/>
      <c r="V195" s="56"/>
      <c r="W195" s="57"/>
    </row>
    <row r="196" spans="1:23" x14ac:dyDescent="0.25">
      <c r="A196" s="45"/>
      <c r="B196" s="75"/>
      <c r="C196" s="38"/>
      <c r="D196" s="38"/>
      <c r="E196" s="52"/>
      <c r="F196" s="53"/>
      <c r="G196" s="54"/>
      <c r="H196" s="54"/>
      <c r="I196" s="38"/>
      <c r="J196" s="76"/>
      <c r="K196" s="75">
        <f t="shared" si="13"/>
        <v>0</v>
      </c>
      <c r="L196" s="39">
        <f t="shared" si="12"/>
        <v>0</v>
      </c>
      <c r="M196" s="56"/>
      <c r="N196" s="38"/>
      <c r="O196" s="56"/>
      <c r="P196" s="38"/>
      <c r="Q196" s="56"/>
      <c r="R196" s="38"/>
      <c r="S196" s="56"/>
      <c r="T196" s="56"/>
      <c r="U196" s="56"/>
      <c r="V196" s="56"/>
      <c r="W196" s="57"/>
    </row>
    <row r="197" spans="1:23" x14ac:dyDescent="0.25">
      <c r="A197" s="45"/>
      <c r="B197" s="75"/>
      <c r="C197" s="38"/>
      <c r="D197" s="38"/>
      <c r="E197" s="52"/>
      <c r="F197" s="53"/>
      <c r="G197" s="54"/>
      <c r="H197" s="54"/>
      <c r="I197" s="38"/>
      <c r="J197" s="76"/>
      <c r="K197" s="75">
        <f t="shared" si="13"/>
        <v>0</v>
      </c>
      <c r="L197" s="39">
        <f t="shared" si="12"/>
        <v>0</v>
      </c>
      <c r="M197" s="56"/>
      <c r="N197" s="38"/>
      <c r="O197" s="56"/>
      <c r="P197" s="38"/>
      <c r="Q197" s="56"/>
      <c r="R197" s="38"/>
      <c r="S197" s="56"/>
      <c r="T197" s="56"/>
      <c r="U197" s="56"/>
      <c r="V197" s="56"/>
      <c r="W197" s="57"/>
    </row>
    <row r="198" spans="1:23" x14ac:dyDescent="0.25">
      <c r="A198" s="45">
        <v>105</v>
      </c>
      <c r="B198" s="75"/>
      <c r="C198" s="38"/>
      <c r="D198" s="38">
        <f t="shared" si="3"/>
        <v>0</v>
      </c>
      <c r="E198" s="52"/>
      <c r="F198" s="53"/>
      <c r="G198" s="54"/>
      <c r="H198" s="54"/>
      <c r="I198" s="38"/>
      <c r="J198" s="76"/>
      <c r="K198" s="75">
        <f t="shared" si="13"/>
        <v>0</v>
      </c>
      <c r="L198" s="39">
        <f t="shared" si="12"/>
        <v>0</v>
      </c>
      <c r="M198" s="56"/>
      <c r="N198" s="38"/>
      <c r="O198" s="56"/>
      <c r="P198" s="38"/>
      <c r="Q198" s="56"/>
      <c r="R198" s="38"/>
      <c r="S198" s="56"/>
      <c r="T198" s="56"/>
      <c r="U198" s="56"/>
      <c r="V198" s="56"/>
      <c r="W198" s="57"/>
    </row>
    <row r="199" spans="1:23" x14ac:dyDescent="0.25">
      <c r="A199" s="45">
        <v>106</v>
      </c>
      <c r="B199" s="75"/>
      <c r="C199" s="38"/>
      <c r="D199" s="38">
        <f t="shared" si="3"/>
        <v>0</v>
      </c>
      <c r="E199" s="52"/>
      <c r="F199" s="53"/>
      <c r="G199" s="54"/>
      <c r="H199" s="54"/>
      <c r="I199" s="38"/>
      <c r="J199" s="76"/>
      <c r="K199" s="75">
        <f t="shared" si="13"/>
        <v>0</v>
      </c>
      <c r="L199" s="39">
        <f t="shared" si="12"/>
        <v>0</v>
      </c>
      <c r="M199" s="56"/>
      <c r="N199" s="38"/>
      <c r="O199" s="56"/>
      <c r="P199" s="38"/>
      <c r="Q199" s="56"/>
      <c r="R199" s="38"/>
      <c r="S199" s="56"/>
      <c r="T199" s="56"/>
      <c r="U199" s="56"/>
      <c r="V199" s="56"/>
      <c r="W199" s="57"/>
    </row>
    <row r="200" spans="1:23" x14ac:dyDescent="0.25">
      <c r="A200" s="45">
        <v>107</v>
      </c>
      <c r="B200" s="78">
        <v>5</v>
      </c>
      <c r="C200" s="38">
        <v>250</v>
      </c>
      <c r="D200" s="38">
        <f t="shared" si="3"/>
        <v>1250</v>
      </c>
      <c r="E200" s="52">
        <v>44793</v>
      </c>
      <c r="F200" s="53"/>
      <c r="G200" s="54"/>
      <c r="H200" s="54"/>
      <c r="I200" s="38" t="s">
        <v>64</v>
      </c>
      <c r="J200" s="79" t="s">
        <v>36</v>
      </c>
      <c r="K200" s="56"/>
      <c r="L200" s="56"/>
      <c r="M200" s="56"/>
      <c r="N200" s="38"/>
      <c r="O200" s="56"/>
      <c r="P200" s="38"/>
      <c r="Q200" s="79">
        <f t="shared" ref="Q200:Q231" si="14">B200</f>
        <v>5</v>
      </c>
      <c r="R200" s="42">
        <f t="shared" ref="R200:R231" si="15">D200</f>
        <v>1250</v>
      </c>
      <c r="S200" s="56"/>
      <c r="T200" s="56"/>
      <c r="U200" s="56"/>
      <c r="V200" s="56"/>
      <c r="W200" s="57"/>
    </row>
    <row r="201" spans="1:23" x14ac:dyDescent="0.25">
      <c r="A201" s="45">
        <v>108</v>
      </c>
      <c r="B201" s="78">
        <v>5</v>
      </c>
      <c r="C201" s="38">
        <v>95</v>
      </c>
      <c r="D201" s="38">
        <f t="shared" si="3"/>
        <v>475</v>
      </c>
      <c r="E201" s="52">
        <v>44793</v>
      </c>
      <c r="F201" s="53"/>
      <c r="G201" s="54"/>
      <c r="H201" s="54"/>
      <c r="I201" s="38" t="s">
        <v>63</v>
      </c>
      <c r="J201" s="79" t="s">
        <v>36</v>
      </c>
      <c r="K201" s="56"/>
      <c r="L201" s="56"/>
      <c r="M201" s="56"/>
      <c r="N201" s="38"/>
      <c r="O201" s="56"/>
      <c r="P201" s="38"/>
      <c r="Q201" s="79">
        <f t="shared" si="14"/>
        <v>5</v>
      </c>
      <c r="R201" s="42">
        <f t="shared" si="15"/>
        <v>475</v>
      </c>
      <c r="S201" s="56"/>
      <c r="T201" s="56"/>
      <c r="U201" s="56"/>
      <c r="V201" s="56"/>
      <c r="W201" s="57"/>
    </row>
    <row r="202" spans="1:23" x14ac:dyDescent="0.25">
      <c r="A202" s="45">
        <v>109</v>
      </c>
      <c r="B202" s="78">
        <v>20</v>
      </c>
      <c r="C202" s="38">
        <v>250</v>
      </c>
      <c r="D202" s="38">
        <f t="shared" si="3"/>
        <v>5000</v>
      </c>
      <c r="E202" s="52">
        <v>44798</v>
      </c>
      <c r="F202" s="53"/>
      <c r="G202" s="54"/>
      <c r="H202" s="54"/>
      <c r="I202" s="38" t="s">
        <v>64</v>
      </c>
      <c r="J202" s="79" t="s">
        <v>36</v>
      </c>
      <c r="K202" s="56"/>
      <c r="L202" s="56"/>
      <c r="M202" s="56"/>
      <c r="N202" s="38"/>
      <c r="O202" s="56"/>
      <c r="P202" s="38"/>
      <c r="Q202" s="79">
        <f t="shared" si="14"/>
        <v>20</v>
      </c>
      <c r="R202" s="42">
        <f t="shared" si="15"/>
        <v>5000</v>
      </c>
      <c r="S202" s="56"/>
      <c r="T202" s="56"/>
      <c r="U202" s="56"/>
      <c r="V202" s="56"/>
      <c r="W202" s="57"/>
    </row>
    <row r="203" spans="1:23" x14ac:dyDescent="0.25">
      <c r="A203" s="45">
        <v>110</v>
      </c>
      <c r="B203" s="78">
        <v>20</v>
      </c>
      <c r="C203" s="38">
        <v>95</v>
      </c>
      <c r="D203" s="38">
        <f t="shared" si="3"/>
        <v>1900</v>
      </c>
      <c r="E203" s="52">
        <v>44798</v>
      </c>
      <c r="F203" s="53"/>
      <c r="G203" s="54"/>
      <c r="H203" s="54"/>
      <c r="I203" s="38" t="s">
        <v>63</v>
      </c>
      <c r="J203" s="79" t="s">
        <v>36</v>
      </c>
      <c r="K203" s="56"/>
      <c r="L203" s="56"/>
      <c r="M203" s="56"/>
      <c r="N203" s="38"/>
      <c r="O203" s="56"/>
      <c r="P203" s="38"/>
      <c r="Q203" s="79">
        <f t="shared" si="14"/>
        <v>20</v>
      </c>
      <c r="R203" s="42">
        <f t="shared" si="15"/>
        <v>1900</v>
      </c>
      <c r="S203" s="56"/>
      <c r="T203" s="56"/>
      <c r="U203" s="56"/>
      <c r="V203" s="56"/>
      <c r="W203" s="57"/>
    </row>
    <row r="204" spans="1:23" x14ac:dyDescent="0.25">
      <c r="A204" s="45">
        <v>111</v>
      </c>
      <c r="B204" s="78">
        <v>20</v>
      </c>
      <c r="C204" s="38">
        <v>275</v>
      </c>
      <c r="D204" s="38">
        <f t="shared" si="3"/>
        <v>5500</v>
      </c>
      <c r="E204" s="52">
        <v>44847</v>
      </c>
      <c r="F204" s="53"/>
      <c r="G204" s="54"/>
      <c r="H204" s="54"/>
      <c r="I204" s="38" t="s">
        <v>62</v>
      </c>
      <c r="J204" s="79" t="s">
        <v>36</v>
      </c>
      <c r="K204" s="56"/>
      <c r="L204" s="56"/>
      <c r="M204" s="56"/>
      <c r="N204" s="38"/>
      <c r="O204" s="56"/>
      <c r="P204" s="38"/>
      <c r="Q204" s="79">
        <f t="shared" si="14"/>
        <v>20</v>
      </c>
      <c r="R204" s="42">
        <f t="shared" si="15"/>
        <v>5500</v>
      </c>
      <c r="S204" s="56"/>
      <c r="T204" s="56"/>
      <c r="U204" s="56"/>
      <c r="V204" s="56"/>
      <c r="W204" s="57"/>
    </row>
    <row r="205" spans="1:23" x14ac:dyDescent="0.25">
      <c r="A205" s="45">
        <v>112</v>
      </c>
      <c r="B205" s="78">
        <v>20</v>
      </c>
      <c r="C205" s="38">
        <v>95</v>
      </c>
      <c r="D205" s="38">
        <f t="shared" si="3"/>
        <v>1900</v>
      </c>
      <c r="E205" s="52">
        <v>44847</v>
      </c>
      <c r="F205" s="53"/>
      <c r="G205" s="54"/>
      <c r="H205" s="54"/>
      <c r="I205" s="38" t="s">
        <v>63</v>
      </c>
      <c r="J205" s="79" t="s">
        <v>36</v>
      </c>
      <c r="K205" s="56"/>
      <c r="L205" s="56"/>
      <c r="M205" s="56"/>
      <c r="N205" s="38"/>
      <c r="O205" s="56"/>
      <c r="P205" s="38"/>
      <c r="Q205" s="79">
        <f t="shared" si="14"/>
        <v>20</v>
      </c>
      <c r="R205" s="42">
        <f t="shared" si="15"/>
        <v>1900</v>
      </c>
      <c r="S205" s="56"/>
      <c r="T205" s="56"/>
      <c r="U205" s="56"/>
      <c r="V205" s="56"/>
      <c r="W205" s="57"/>
    </row>
    <row r="206" spans="1:23" x14ac:dyDescent="0.25">
      <c r="A206" s="45">
        <v>113</v>
      </c>
      <c r="B206" s="78">
        <v>40</v>
      </c>
      <c r="C206" s="38">
        <v>250</v>
      </c>
      <c r="D206" s="38">
        <f t="shared" si="3"/>
        <v>10000</v>
      </c>
      <c r="E206" s="52">
        <v>44872</v>
      </c>
      <c r="F206" s="53"/>
      <c r="G206" s="54"/>
      <c r="H206" s="54"/>
      <c r="I206" s="38" t="s">
        <v>64</v>
      </c>
      <c r="J206" s="79" t="s">
        <v>36</v>
      </c>
      <c r="K206" s="56"/>
      <c r="L206" s="56"/>
      <c r="M206" s="56"/>
      <c r="N206" s="38"/>
      <c r="O206" s="56"/>
      <c r="P206" s="38"/>
      <c r="Q206" s="79">
        <f t="shared" si="14"/>
        <v>40</v>
      </c>
      <c r="R206" s="42">
        <f t="shared" si="15"/>
        <v>10000</v>
      </c>
      <c r="S206" s="56"/>
      <c r="T206" s="56"/>
      <c r="U206" s="56"/>
      <c r="V206" s="56"/>
      <c r="W206" s="57"/>
    </row>
    <row r="207" spans="1:23" x14ac:dyDescent="0.25">
      <c r="A207" s="45">
        <v>114</v>
      </c>
      <c r="B207" s="78">
        <v>20</v>
      </c>
      <c r="C207" s="38">
        <v>95</v>
      </c>
      <c r="D207" s="38">
        <f t="shared" si="3"/>
        <v>1900</v>
      </c>
      <c r="E207" s="52">
        <v>44872</v>
      </c>
      <c r="F207" s="53"/>
      <c r="G207" s="54"/>
      <c r="H207" s="54"/>
      <c r="I207" s="38" t="s">
        <v>63</v>
      </c>
      <c r="J207" s="79" t="s">
        <v>36</v>
      </c>
      <c r="K207" s="56"/>
      <c r="L207" s="56"/>
      <c r="M207" s="56"/>
      <c r="N207" s="38"/>
      <c r="O207" s="56"/>
      <c r="P207" s="38"/>
      <c r="Q207" s="79">
        <f t="shared" si="14"/>
        <v>20</v>
      </c>
      <c r="R207" s="42">
        <f t="shared" si="15"/>
        <v>1900</v>
      </c>
      <c r="S207" s="56"/>
      <c r="T207" s="56"/>
      <c r="U207" s="56"/>
      <c r="V207" s="56"/>
      <c r="W207" s="57"/>
    </row>
    <row r="208" spans="1:23" x14ac:dyDescent="0.25">
      <c r="A208" s="45">
        <v>115</v>
      </c>
      <c r="B208" s="78">
        <v>40</v>
      </c>
      <c r="C208" s="38">
        <v>250</v>
      </c>
      <c r="D208" s="38">
        <f t="shared" si="3"/>
        <v>10000</v>
      </c>
      <c r="E208" s="52">
        <v>44872</v>
      </c>
      <c r="F208" s="53"/>
      <c r="G208" s="54"/>
      <c r="H208" s="54"/>
      <c r="I208" s="38" t="s">
        <v>64</v>
      </c>
      <c r="J208" s="79" t="s">
        <v>36</v>
      </c>
      <c r="K208" s="56"/>
      <c r="L208" s="56"/>
      <c r="M208" s="56"/>
      <c r="N208" s="38"/>
      <c r="O208" s="56"/>
      <c r="P208" s="38"/>
      <c r="Q208" s="79">
        <f t="shared" si="14"/>
        <v>40</v>
      </c>
      <c r="R208" s="42">
        <f t="shared" si="15"/>
        <v>10000</v>
      </c>
      <c r="S208" s="56"/>
      <c r="T208" s="56"/>
      <c r="U208" s="56"/>
      <c r="V208" s="56"/>
      <c r="W208" s="57"/>
    </row>
    <row r="209" spans="1:23" x14ac:dyDescent="0.25">
      <c r="A209" s="45">
        <v>116</v>
      </c>
      <c r="B209" s="78">
        <v>35</v>
      </c>
      <c r="C209" s="38">
        <v>95</v>
      </c>
      <c r="D209" s="38">
        <f t="shared" si="3"/>
        <v>3325</v>
      </c>
      <c r="E209" s="52">
        <v>44872</v>
      </c>
      <c r="F209" s="53"/>
      <c r="G209" s="54"/>
      <c r="H209" s="54"/>
      <c r="I209" s="38" t="s">
        <v>63</v>
      </c>
      <c r="J209" s="79" t="s">
        <v>36</v>
      </c>
      <c r="K209" s="56"/>
      <c r="L209" s="56"/>
      <c r="M209" s="56"/>
      <c r="N209" s="38"/>
      <c r="O209" s="56"/>
      <c r="P209" s="38"/>
      <c r="Q209" s="79">
        <f t="shared" si="14"/>
        <v>35</v>
      </c>
      <c r="R209" s="42">
        <f t="shared" si="15"/>
        <v>3325</v>
      </c>
      <c r="S209" s="56"/>
      <c r="T209" s="56"/>
      <c r="U209" s="56"/>
      <c r="V209" s="56"/>
      <c r="W209" s="57"/>
    </row>
    <row r="210" spans="1:23" x14ac:dyDescent="0.25">
      <c r="A210" s="45">
        <v>117</v>
      </c>
      <c r="B210" s="78">
        <v>20</v>
      </c>
      <c r="C210" s="38">
        <v>250</v>
      </c>
      <c r="D210" s="38">
        <f t="shared" si="3"/>
        <v>5000</v>
      </c>
      <c r="E210" s="52">
        <v>44872</v>
      </c>
      <c r="F210" s="53"/>
      <c r="G210" s="54"/>
      <c r="H210" s="54"/>
      <c r="I210" s="38" t="s">
        <v>64</v>
      </c>
      <c r="J210" s="79" t="s">
        <v>36</v>
      </c>
      <c r="K210" s="56"/>
      <c r="L210" s="56"/>
      <c r="M210" s="56"/>
      <c r="N210" s="38"/>
      <c r="O210" s="56"/>
      <c r="P210" s="38"/>
      <c r="Q210" s="79">
        <f t="shared" si="14"/>
        <v>20</v>
      </c>
      <c r="R210" s="42">
        <f t="shared" si="15"/>
        <v>5000</v>
      </c>
      <c r="S210" s="56"/>
      <c r="T210" s="56"/>
      <c r="U210" s="56"/>
      <c r="V210" s="56"/>
      <c r="W210" s="57"/>
    </row>
    <row r="211" spans="1:23" x14ac:dyDescent="0.25">
      <c r="A211" s="45">
        <v>118</v>
      </c>
      <c r="B211" s="78">
        <v>20</v>
      </c>
      <c r="C211" s="38">
        <v>95</v>
      </c>
      <c r="D211" s="38">
        <f t="shared" si="3"/>
        <v>1900</v>
      </c>
      <c r="E211" s="52">
        <v>44872</v>
      </c>
      <c r="F211" s="53"/>
      <c r="G211" s="54"/>
      <c r="H211" s="54"/>
      <c r="I211" s="38" t="s">
        <v>63</v>
      </c>
      <c r="J211" s="79" t="s">
        <v>36</v>
      </c>
      <c r="K211" s="56"/>
      <c r="L211" s="56"/>
      <c r="M211" s="56"/>
      <c r="N211" s="38"/>
      <c r="O211" s="56"/>
      <c r="P211" s="38"/>
      <c r="Q211" s="79">
        <f t="shared" si="14"/>
        <v>20</v>
      </c>
      <c r="R211" s="42">
        <f t="shared" si="15"/>
        <v>1900</v>
      </c>
      <c r="S211" s="56"/>
      <c r="T211" s="56"/>
      <c r="U211" s="56"/>
      <c r="V211" s="56"/>
      <c r="W211" s="57"/>
    </row>
    <row r="212" spans="1:23" x14ac:dyDescent="0.25">
      <c r="A212" s="45">
        <v>119</v>
      </c>
      <c r="B212" s="78">
        <v>225</v>
      </c>
      <c r="C212" s="38">
        <v>180</v>
      </c>
      <c r="D212" s="38">
        <f t="shared" si="3"/>
        <v>40500</v>
      </c>
      <c r="E212" s="52">
        <v>44929</v>
      </c>
      <c r="F212" s="53"/>
      <c r="G212" s="54"/>
      <c r="H212" s="54"/>
      <c r="I212" s="38" t="s">
        <v>71</v>
      </c>
      <c r="J212" s="79" t="s">
        <v>70</v>
      </c>
      <c r="K212" s="56"/>
      <c r="L212" s="56"/>
      <c r="M212" s="56"/>
      <c r="N212" s="38"/>
      <c r="O212" s="56"/>
      <c r="P212" s="38"/>
      <c r="Q212" s="79">
        <f t="shared" si="14"/>
        <v>225</v>
      </c>
      <c r="R212" s="42">
        <f t="shared" si="15"/>
        <v>40500</v>
      </c>
      <c r="S212" s="56"/>
      <c r="T212" s="56"/>
      <c r="U212" s="56"/>
      <c r="V212" s="56"/>
      <c r="W212" s="57"/>
    </row>
    <row r="213" spans="1:23" x14ac:dyDescent="0.25">
      <c r="A213" s="45">
        <v>120</v>
      </c>
      <c r="B213" s="78">
        <v>55</v>
      </c>
      <c r="C213" s="38">
        <v>275</v>
      </c>
      <c r="D213" s="38">
        <f t="shared" si="3"/>
        <v>15125</v>
      </c>
      <c r="E213" s="52">
        <v>44935</v>
      </c>
      <c r="F213" s="53"/>
      <c r="G213" s="54"/>
      <c r="H213" s="54"/>
      <c r="I213" s="38" t="s">
        <v>62</v>
      </c>
      <c r="J213" s="79" t="s">
        <v>23</v>
      </c>
      <c r="K213" s="56"/>
      <c r="L213" s="56"/>
      <c r="M213" s="56"/>
      <c r="N213" s="38"/>
      <c r="O213" s="56"/>
      <c r="P213" s="38"/>
      <c r="Q213" s="79">
        <f t="shared" si="14"/>
        <v>55</v>
      </c>
      <c r="R213" s="42">
        <f t="shared" si="15"/>
        <v>15125</v>
      </c>
      <c r="S213" s="56"/>
      <c r="T213" s="56"/>
      <c r="U213" s="56"/>
      <c r="V213" s="56"/>
      <c r="W213" s="57"/>
    </row>
    <row r="214" spans="1:23" x14ac:dyDescent="0.25">
      <c r="A214" s="45">
        <v>121</v>
      </c>
      <c r="B214" s="78">
        <v>30</v>
      </c>
      <c r="C214" s="38">
        <v>95</v>
      </c>
      <c r="D214" s="38">
        <f t="shared" si="3"/>
        <v>2850</v>
      </c>
      <c r="E214" s="52">
        <v>44935</v>
      </c>
      <c r="F214" s="53"/>
      <c r="G214" s="54"/>
      <c r="H214" s="54"/>
      <c r="I214" s="38" t="s">
        <v>63</v>
      </c>
      <c r="J214" s="79" t="s">
        <v>23</v>
      </c>
      <c r="K214" s="56"/>
      <c r="L214" s="56"/>
      <c r="M214" s="56"/>
      <c r="N214" s="38"/>
      <c r="O214" s="56"/>
      <c r="P214" s="38"/>
      <c r="Q214" s="79">
        <f t="shared" si="14"/>
        <v>30</v>
      </c>
      <c r="R214" s="42">
        <f t="shared" si="15"/>
        <v>2850</v>
      </c>
      <c r="S214" s="56"/>
      <c r="T214" s="56"/>
      <c r="U214" s="56"/>
      <c r="V214" s="56"/>
      <c r="W214" s="57"/>
    </row>
    <row r="215" spans="1:23" s="65" customFormat="1" x14ac:dyDescent="0.25">
      <c r="A215" s="58">
        <v>122</v>
      </c>
      <c r="B215" s="59">
        <v>1</v>
      </c>
      <c r="C215" s="41">
        <v>18000</v>
      </c>
      <c r="D215" s="41">
        <f t="shared" si="3"/>
        <v>18000</v>
      </c>
      <c r="E215" s="60">
        <v>44924</v>
      </c>
      <c r="F215" s="61"/>
      <c r="G215" s="62"/>
      <c r="H215" s="62"/>
      <c r="I215" s="41" t="s">
        <v>79</v>
      </c>
      <c r="J215" s="63"/>
      <c r="K215" s="63"/>
      <c r="L215" s="63"/>
      <c r="M215" s="63"/>
      <c r="N215" s="41"/>
      <c r="O215" s="63"/>
      <c r="P215" s="41"/>
      <c r="Q215" s="63">
        <f t="shared" si="14"/>
        <v>1</v>
      </c>
      <c r="R215" s="41">
        <f t="shared" si="15"/>
        <v>18000</v>
      </c>
      <c r="S215" s="63"/>
      <c r="T215" s="63"/>
      <c r="U215" s="63"/>
      <c r="V215" s="63"/>
      <c r="W215" s="64"/>
    </row>
    <row r="216" spans="1:23" s="65" customFormat="1" x14ac:dyDescent="0.25">
      <c r="A216" s="58">
        <v>123</v>
      </c>
      <c r="B216" s="59">
        <v>260</v>
      </c>
      <c r="C216" s="41">
        <v>275</v>
      </c>
      <c r="D216" s="41">
        <f t="shared" si="3"/>
        <v>71500</v>
      </c>
      <c r="E216" s="60">
        <v>44942</v>
      </c>
      <c r="F216" s="61"/>
      <c r="G216" s="62"/>
      <c r="H216" s="62"/>
      <c r="I216" s="41" t="s">
        <v>71</v>
      </c>
      <c r="J216" s="63" t="s">
        <v>80</v>
      </c>
      <c r="K216" s="63"/>
      <c r="L216" s="63"/>
      <c r="M216" s="63"/>
      <c r="N216" s="41"/>
      <c r="O216" s="63"/>
      <c r="P216" s="41"/>
      <c r="Q216" s="63">
        <f t="shared" si="14"/>
        <v>260</v>
      </c>
      <c r="R216" s="41">
        <f t="shared" si="15"/>
        <v>71500</v>
      </c>
      <c r="S216" s="63"/>
      <c r="T216" s="63"/>
      <c r="U216" s="63"/>
      <c r="V216" s="63"/>
      <c r="W216" s="64"/>
    </row>
    <row r="217" spans="1:23" s="65" customFormat="1" x14ac:dyDescent="0.25">
      <c r="A217" s="58">
        <v>124</v>
      </c>
      <c r="B217" s="59">
        <v>140</v>
      </c>
      <c r="C217" s="41">
        <v>95</v>
      </c>
      <c r="D217" s="41">
        <f t="shared" si="3"/>
        <v>13300</v>
      </c>
      <c r="E217" s="60">
        <v>44942</v>
      </c>
      <c r="F217" s="61"/>
      <c r="G217" s="62"/>
      <c r="H217" s="62"/>
      <c r="I217" s="41" t="s">
        <v>63</v>
      </c>
      <c r="J217" s="63" t="s">
        <v>80</v>
      </c>
      <c r="K217" s="63"/>
      <c r="L217" s="63"/>
      <c r="M217" s="63"/>
      <c r="N217" s="41"/>
      <c r="O217" s="63"/>
      <c r="P217" s="41"/>
      <c r="Q217" s="63">
        <f t="shared" si="14"/>
        <v>140</v>
      </c>
      <c r="R217" s="41">
        <f t="shared" si="15"/>
        <v>13300</v>
      </c>
      <c r="S217" s="63"/>
      <c r="T217" s="63"/>
      <c r="U217" s="63"/>
      <c r="V217" s="63"/>
      <c r="W217" s="64"/>
    </row>
    <row r="218" spans="1:23" s="65" customFormat="1" x14ac:dyDescent="0.25">
      <c r="A218" s="58">
        <v>125</v>
      </c>
      <c r="B218" s="59">
        <v>35</v>
      </c>
      <c r="C218" s="41">
        <v>275</v>
      </c>
      <c r="D218" s="41">
        <f t="shared" si="3"/>
        <v>9625</v>
      </c>
      <c r="E218" s="60">
        <v>44952</v>
      </c>
      <c r="F218" s="61"/>
      <c r="G218" s="62"/>
      <c r="H218" s="62"/>
      <c r="I218" s="41" t="s">
        <v>71</v>
      </c>
      <c r="J218" s="63" t="s">
        <v>81</v>
      </c>
      <c r="K218" s="63"/>
      <c r="L218" s="63"/>
      <c r="M218" s="63"/>
      <c r="N218" s="41"/>
      <c r="O218" s="63"/>
      <c r="P218" s="41"/>
      <c r="Q218" s="63">
        <f t="shared" si="14"/>
        <v>35</v>
      </c>
      <c r="R218" s="41">
        <f t="shared" si="15"/>
        <v>9625</v>
      </c>
      <c r="S218" s="63"/>
      <c r="T218" s="63"/>
      <c r="U218" s="63"/>
      <c r="V218" s="63"/>
      <c r="W218" s="64"/>
    </row>
    <row r="219" spans="1:23" s="65" customFormat="1" x14ac:dyDescent="0.25">
      <c r="A219" s="58">
        <v>126</v>
      </c>
      <c r="B219" s="59">
        <v>20</v>
      </c>
      <c r="C219" s="41">
        <v>95</v>
      </c>
      <c r="D219" s="41">
        <f t="shared" si="3"/>
        <v>1900</v>
      </c>
      <c r="E219" s="60">
        <v>44952</v>
      </c>
      <c r="F219" s="61"/>
      <c r="G219" s="62"/>
      <c r="H219" s="62"/>
      <c r="I219" s="41" t="s">
        <v>63</v>
      </c>
      <c r="J219" s="63" t="s">
        <v>81</v>
      </c>
      <c r="K219" s="63"/>
      <c r="L219" s="63"/>
      <c r="M219" s="63"/>
      <c r="N219" s="41"/>
      <c r="O219" s="63"/>
      <c r="P219" s="41"/>
      <c r="Q219" s="63">
        <f t="shared" si="14"/>
        <v>20</v>
      </c>
      <c r="R219" s="41">
        <f t="shared" si="15"/>
        <v>1900</v>
      </c>
      <c r="S219" s="63"/>
      <c r="T219" s="63"/>
      <c r="U219" s="63"/>
      <c r="V219" s="63"/>
      <c r="W219" s="64"/>
    </row>
    <row r="220" spans="1:23" s="65" customFormat="1" x14ac:dyDescent="0.25">
      <c r="A220" s="58">
        <v>127</v>
      </c>
      <c r="B220" s="59">
        <v>55</v>
      </c>
      <c r="C220" s="41">
        <v>275</v>
      </c>
      <c r="D220" s="41">
        <f t="shared" si="3"/>
        <v>15125</v>
      </c>
      <c r="E220" s="60">
        <v>44959</v>
      </c>
      <c r="F220" s="61"/>
      <c r="G220" s="62"/>
      <c r="H220" s="62"/>
      <c r="I220" s="41" t="s">
        <v>71</v>
      </c>
      <c r="J220" s="63" t="s">
        <v>82</v>
      </c>
      <c r="K220" s="63"/>
      <c r="L220" s="63"/>
      <c r="M220" s="63"/>
      <c r="N220" s="41"/>
      <c r="O220" s="63"/>
      <c r="P220" s="41"/>
      <c r="Q220" s="63">
        <f t="shared" si="14"/>
        <v>55</v>
      </c>
      <c r="R220" s="41">
        <f t="shared" si="15"/>
        <v>15125</v>
      </c>
      <c r="S220" s="63"/>
      <c r="T220" s="63"/>
      <c r="U220" s="63"/>
      <c r="V220" s="63"/>
      <c r="W220" s="64"/>
    </row>
    <row r="221" spans="1:23" s="65" customFormat="1" x14ac:dyDescent="0.25">
      <c r="A221" s="58">
        <v>128</v>
      </c>
      <c r="B221" s="59">
        <v>30</v>
      </c>
      <c r="C221" s="41">
        <v>95</v>
      </c>
      <c r="D221" s="41">
        <f t="shared" si="3"/>
        <v>2850</v>
      </c>
      <c r="E221" s="60">
        <v>44959</v>
      </c>
      <c r="F221" s="61"/>
      <c r="G221" s="62"/>
      <c r="H221" s="62"/>
      <c r="I221" s="41" t="s">
        <v>63</v>
      </c>
      <c r="J221" s="63" t="s">
        <v>83</v>
      </c>
      <c r="K221" s="63"/>
      <c r="L221" s="63"/>
      <c r="M221" s="63"/>
      <c r="N221" s="41"/>
      <c r="O221" s="63"/>
      <c r="P221" s="41"/>
      <c r="Q221" s="63">
        <f t="shared" si="14"/>
        <v>30</v>
      </c>
      <c r="R221" s="41">
        <f t="shared" si="15"/>
        <v>2850</v>
      </c>
      <c r="S221" s="63"/>
      <c r="T221" s="63"/>
      <c r="U221" s="63"/>
      <c r="V221" s="63"/>
      <c r="W221" s="64"/>
    </row>
    <row r="222" spans="1:23" s="65" customFormat="1" x14ac:dyDescent="0.25">
      <c r="A222" s="58">
        <v>129</v>
      </c>
      <c r="B222" s="59">
        <v>35</v>
      </c>
      <c r="C222" s="41">
        <v>275</v>
      </c>
      <c r="D222" s="41">
        <f t="shared" si="3"/>
        <v>9625</v>
      </c>
      <c r="E222" s="60">
        <v>44969</v>
      </c>
      <c r="F222" s="61"/>
      <c r="G222" s="62"/>
      <c r="H222" s="62"/>
      <c r="I222" s="41" t="s">
        <v>71</v>
      </c>
      <c r="J222" s="63" t="s">
        <v>58</v>
      </c>
      <c r="K222" s="63"/>
      <c r="L222" s="63"/>
      <c r="M222" s="63"/>
      <c r="N222" s="41"/>
      <c r="O222" s="63"/>
      <c r="P222" s="41"/>
      <c r="Q222" s="63">
        <f t="shared" si="14"/>
        <v>35</v>
      </c>
      <c r="R222" s="41">
        <f t="shared" si="15"/>
        <v>9625</v>
      </c>
      <c r="S222" s="63"/>
      <c r="T222" s="63"/>
      <c r="U222" s="63"/>
      <c r="V222" s="63"/>
      <c r="W222" s="64"/>
    </row>
    <row r="223" spans="1:23" s="65" customFormat="1" x14ac:dyDescent="0.25">
      <c r="A223" s="58">
        <v>130</v>
      </c>
      <c r="B223" s="59">
        <v>20</v>
      </c>
      <c r="C223" s="41">
        <v>95</v>
      </c>
      <c r="D223" s="41">
        <f t="shared" si="3"/>
        <v>1900</v>
      </c>
      <c r="E223" s="60">
        <v>44969</v>
      </c>
      <c r="F223" s="61"/>
      <c r="G223" s="62"/>
      <c r="H223" s="62"/>
      <c r="I223" s="41" t="s">
        <v>63</v>
      </c>
      <c r="J223" s="63" t="s">
        <v>58</v>
      </c>
      <c r="K223" s="63"/>
      <c r="L223" s="63"/>
      <c r="M223" s="63"/>
      <c r="N223" s="41"/>
      <c r="O223" s="63"/>
      <c r="P223" s="41"/>
      <c r="Q223" s="63">
        <f t="shared" si="14"/>
        <v>20</v>
      </c>
      <c r="R223" s="41">
        <f t="shared" si="15"/>
        <v>1900</v>
      </c>
      <c r="S223" s="63"/>
      <c r="T223" s="63"/>
      <c r="U223" s="63"/>
      <c r="V223" s="63"/>
      <c r="W223" s="64"/>
    </row>
    <row r="224" spans="1:23" s="65" customFormat="1" x14ac:dyDescent="0.25">
      <c r="A224" s="58">
        <v>131</v>
      </c>
      <c r="B224" s="59">
        <v>55</v>
      </c>
      <c r="C224" s="41">
        <v>275</v>
      </c>
      <c r="D224" s="41">
        <f t="shared" si="3"/>
        <v>15125</v>
      </c>
      <c r="E224" s="60">
        <v>44974</v>
      </c>
      <c r="F224" s="61"/>
      <c r="G224" s="62"/>
      <c r="H224" s="62"/>
      <c r="I224" s="41" t="s">
        <v>71</v>
      </c>
      <c r="J224" s="63" t="s">
        <v>84</v>
      </c>
      <c r="K224" s="63"/>
      <c r="L224" s="63"/>
      <c r="M224" s="63"/>
      <c r="N224" s="41"/>
      <c r="O224" s="63"/>
      <c r="P224" s="41"/>
      <c r="Q224" s="63">
        <f t="shared" si="14"/>
        <v>55</v>
      </c>
      <c r="R224" s="41">
        <f t="shared" si="15"/>
        <v>15125</v>
      </c>
      <c r="S224" s="63"/>
      <c r="T224" s="63"/>
      <c r="U224" s="63"/>
      <c r="V224" s="63"/>
      <c r="W224" s="64"/>
    </row>
    <row r="225" spans="1:23" s="65" customFormat="1" x14ac:dyDescent="0.25">
      <c r="A225" s="58">
        <v>132</v>
      </c>
      <c r="B225" s="59">
        <v>30</v>
      </c>
      <c r="C225" s="41">
        <v>95</v>
      </c>
      <c r="D225" s="41">
        <f t="shared" si="3"/>
        <v>2850</v>
      </c>
      <c r="E225" s="60">
        <v>44974</v>
      </c>
      <c r="F225" s="61"/>
      <c r="G225" s="62"/>
      <c r="H225" s="62"/>
      <c r="I225" s="41" t="s">
        <v>63</v>
      </c>
      <c r="J225" s="63" t="s">
        <v>84</v>
      </c>
      <c r="K225" s="63"/>
      <c r="L225" s="63"/>
      <c r="M225" s="63"/>
      <c r="N225" s="41"/>
      <c r="O225" s="63"/>
      <c r="P225" s="41"/>
      <c r="Q225" s="63">
        <f t="shared" si="14"/>
        <v>30</v>
      </c>
      <c r="R225" s="41">
        <f t="shared" si="15"/>
        <v>2850</v>
      </c>
      <c r="S225" s="63"/>
      <c r="T225" s="63"/>
      <c r="U225" s="63"/>
      <c r="V225" s="63"/>
      <c r="W225" s="64"/>
    </row>
    <row r="226" spans="1:23" s="65" customFormat="1" x14ac:dyDescent="0.25">
      <c r="A226" s="58"/>
      <c r="B226" s="59">
        <v>35</v>
      </c>
      <c r="C226" s="41">
        <v>280</v>
      </c>
      <c r="D226" s="41">
        <f t="shared" si="3"/>
        <v>9800</v>
      </c>
      <c r="E226" s="60">
        <v>44984</v>
      </c>
      <c r="F226" s="61"/>
      <c r="G226" s="62"/>
      <c r="H226" s="62"/>
      <c r="I226" s="41" t="s">
        <v>64</v>
      </c>
      <c r="J226" s="63" t="s">
        <v>60</v>
      </c>
      <c r="K226" s="63"/>
      <c r="L226" s="63"/>
      <c r="M226" s="63"/>
      <c r="N226" s="41"/>
      <c r="O226" s="63"/>
      <c r="P226" s="41"/>
      <c r="Q226" s="63">
        <f t="shared" si="14"/>
        <v>35</v>
      </c>
      <c r="R226" s="41">
        <f t="shared" si="15"/>
        <v>9800</v>
      </c>
      <c r="S226" s="63"/>
      <c r="T226" s="63"/>
      <c r="U226" s="63"/>
      <c r="V226" s="63"/>
      <c r="W226" s="64"/>
    </row>
    <row r="227" spans="1:23" s="65" customFormat="1" x14ac:dyDescent="0.25">
      <c r="A227" s="58"/>
      <c r="B227" s="59">
        <v>17</v>
      </c>
      <c r="C227" s="41">
        <v>95</v>
      </c>
      <c r="D227" s="41">
        <f t="shared" si="3"/>
        <v>1615</v>
      </c>
      <c r="E227" s="60">
        <v>44984</v>
      </c>
      <c r="F227" s="61"/>
      <c r="G227" s="62"/>
      <c r="H227" s="62"/>
      <c r="I227" s="41" t="s">
        <v>63</v>
      </c>
      <c r="J227" s="63" t="s">
        <v>60</v>
      </c>
      <c r="K227" s="63"/>
      <c r="L227" s="63"/>
      <c r="M227" s="63"/>
      <c r="N227" s="41"/>
      <c r="O227" s="63"/>
      <c r="P227" s="41"/>
      <c r="Q227" s="63">
        <f t="shared" si="14"/>
        <v>17</v>
      </c>
      <c r="R227" s="41">
        <f t="shared" si="15"/>
        <v>1615</v>
      </c>
      <c r="S227" s="63"/>
      <c r="T227" s="63"/>
      <c r="U227" s="63"/>
      <c r="V227" s="63"/>
      <c r="W227" s="64"/>
    </row>
    <row r="228" spans="1:23" s="65" customFormat="1" x14ac:dyDescent="0.25">
      <c r="A228" s="58"/>
      <c r="B228" s="59">
        <v>53</v>
      </c>
      <c r="C228" s="41">
        <v>280</v>
      </c>
      <c r="D228" s="41">
        <f t="shared" si="3"/>
        <v>14840</v>
      </c>
      <c r="E228" s="60">
        <v>44992</v>
      </c>
      <c r="F228" s="61"/>
      <c r="G228" s="62"/>
      <c r="H228" s="62"/>
      <c r="I228" s="41" t="s">
        <v>64</v>
      </c>
      <c r="J228" s="63" t="s">
        <v>29</v>
      </c>
      <c r="K228" s="63"/>
      <c r="L228" s="63"/>
      <c r="M228" s="63"/>
      <c r="N228" s="41"/>
      <c r="O228" s="63"/>
      <c r="P228" s="41"/>
      <c r="Q228" s="63">
        <f t="shared" si="14"/>
        <v>53</v>
      </c>
      <c r="R228" s="41">
        <f t="shared" si="15"/>
        <v>14840</v>
      </c>
      <c r="S228" s="63"/>
      <c r="T228" s="63"/>
      <c r="U228" s="63"/>
      <c r="V228" s="63"/>
      <c r="W228" s="64"/>
    </row>
    <row r="229" spans="1:23" s="65" customFormat="1" x14ac:dyDescent="0.25">
      <c r="A229" s="58"/>
      <c r="B229" s="59">
        <v>28</v>
      </c>
      <c r="C229" s="41">
        <v>95</v>
      </c>
      <c r="D229" s="41">
        <f t="shared" si="3"/>
        <v>2660</v>
      </c>
      <c r="E229" s="60">
        <v>44992</v>
      </c>
      <c r="F229" s="61"/>
      <c r="G229" s="62"/>
      <c r="H229" s="62"/>
      <c r="I229" s="41" t="s">
        <v>63</v>
      </c>
      <c r="J229" s="63" t="s">
        <v>29</v>
      </c>
      <c r="K229" s="63"/>
      <c r="L229" s="63"/>
      <c r="M229" s="63"/>
      <c r="N229" s="41"/>
      <c r="O229" s="63"/>
      <c r="P229" s="41"/>
      <c r="Q229" s="63">
        <f t="shared" si="14"/>
        <v>28</v>
      </c>
      <c r="R229" s="41">
        <f t="shared" si="15"/>
        <v>2660</v>
      </c>
      <c r="S229" s="63"/>
      <c r="T229" s="63"/>
      <c r="U229" s="63"/>
      <c r="V229" s="63"/>
      <c r="W229" s="64"/>
    </row>
    <row r="230" spans="1:23" s="65" customFormat="1" x14ac:dyDescent="0.25">
      <c r="A230" s="58"/>
      <c r="B230" s="59">
        <v>33</v>
      </c>
      <c r="C230" s="41">
        <v>275</v>
      </c>
      <c r="D230" s="41">
        <f t="shared" si="3"/>
        <v>9075</v>
      </c>
      <c r="E230" s="60">
        <v>45000</v>
      </c>
      <c r="F230" s="61"/>
      <c r="G230" s="62"/>
      <c r="H230" s="62"/>
      <c r="I230" s="41" t="s">
        <v>71</v>
      </c>
      <c r="J230" s="63" t="s">
        <v>30</v>
      </c>
      <c r="K230" s="63"/>
      <c r="L230" s="63"/>
      <c r="M230" s="63"/>
      <c r="N230" s="41"/>
      <c r="O230" s="63"/>
      <c r="P230" s="41"/>
      <c r="Q230" s="63">
        <f t="shared" si="14"/>
        <v>33</v>
      </c>
      <c r="R230" s="41">
        <f t="shared" si="15"/>
        <v>9075</v>
      </c>
      <c r="S230" s="63"/>
      <c r="T230" s="63"/>
      <c r="U230" s="63"/>
      <c r="V230" s="63"/>
      <c r="W230" s="64"/>
    </row>
    <row r="231" spans="1:23" s="65" customFormat="1" x14ac:dyDescent="0.25">
      <c r="A231" s="58"/>
      <c r="B231" s="59">
        <v>18</v>
      </c>
      <c r="C231" s="41">
        <v>95</v>
      </c>
      <c r="D231" s="41">
        <f t="shared" si="3"/>
        <v>1710</v>
      </c>
      <c r="E231" s="60">
        <v>45000</v>
      </c>
      <c r="F231" s="61"/>
      <c r="G231" s="62"/>
      <c r="H231" s="62"/>
      <c r="I231" s="41" t="s">
        <v>63</v>
      </c>
      <c r="J231" s="63" t="s">
        <v>30</v>
      </c>
      <c r="K231" s="63"/>
      <c r="L231" s="63"/>
      <c r="M231" s="63"/>
      <c r="N231" s="41"/>
      <c r="O231" s="63"/>
      <c r="P231" s="41"/>
      <c r="Q231" s="63">
        <f t="shared" si="14"/>
        <v>18</v>
      </c>
      <c r="R231" s="41">
        <f t="shared" si="15"/>
        <v>1710</v>
      </c>
      <c r="S231" s="63"/>
      <c r="T231" s="63"/>
      <c r="U231" s="63"/>
      <c r="V231" s="63"/>
      <c r="W231" s="64"/>
    </row>
    <row r="232" spans="1:23" s="65" customFormat="1" x14ac:dyDescent="0.25">
      <c r="A232" s="58"/>
      <c r="B232" s="59">
        <v>53</v>
      </c>
      <c r="C232" s="41">
        <v>275</v>
      </c>
      <c r="D232" s="41">
        <f t="shared" si="3"/>
        <v>14575</v>
      </c>
      <c r="E232" s="60">
        <v>45007</v>
      </c>
      <c r="F232" s="61"/>
      <c r="G232" s="62"/>
      <c r="H232" s="62"/>
      <c r="I232" s="41" t="s">
        <v>71</v>
      </c>
      <c r="J232" s="63" t="s">
        <v>31</v>
      </c>
      <c r="K232" s="63"/>
      <c r="L232" s="63"/>
      <c r="M232" s="63"/>
      <c r="N232" s="41"/>
      <c r="O232" s="63"/>
      <c r="P232" s="41"/>
      <c r="Q232" s="63">
        <f t="shared" ref="Q232:Q263" si="16">B232</f>
        <v>53</v>
      </c>
      <c r="R232" s="41">
        <f t="shared" ref="R232:R263" si="17">D232</f>
        <v>14575</v>
      </c>
      <c r="S232" s="63"/>
      <c r="T232" s="63"/>
      <c r="U232" s="63"/>
      <c r="V232" s="63"/>
      <c r="W232" s="64"/>
    </row>
    <row r="233" spans="1:23" s="65" customFormat="1" x14ac:dyDescent="0.25">
      <c r="A233" s="58"/>
      <c r="B233" s="59">
        <v>25</v>
      </c>
      <c r="C233" s="41">
        <v>95</v>
      </c>
      <c r="D233" s="41">
        <f t="shared" si="3"/>
        <v>2375</v>
      </c>
      <c r="E233" s="60">
        <v>45007</v>
      </c>
      <c r="F233" s="61"/>
      <c r="G233" s="62"/>
      <c r="H233" s="62"/>
      <c r="I233" s="41" t="s">
        <v>63</v>
      </c>
      <c r="J233" s="63" t="s">
        <v>31</v>
      </c>
      <c r="K233" s="63"/>
      <c r="L233" s="63"/>
      <c r="M233" s="63"/>
      <c r="N233" s="41"/>
      <c r="O233" s="63"/>
      <c r="P233" s="41"/>
      <c r="Q233" s="63">
        <f t="shared" si="16"/>
        <v>25</v>
      </c>
      <c r="R233" s="41">
        <f t="shared" si="17"/>
        <v>2375</v>
      </c>
      <c r="S233" s="63"/>
      <c r="T233" s="63"/>
      <c r="U233" s="63"/>
      <c r="V233" s="63"/>
      <c r="W233" s="64"/>
    </row>
    <row r="234" spans="1:23" s="65" customFormat="1" x14ac:dyDescent="0.25">
      <c r="A234" s="58"/>
      <c r="B234" s="59">
        <v>35</v>
      </c>
      <c r="C234" s="41">
        <v>275</v>
      </c>
      <c r="D234" s="41">
        <f t="shared" si="3"/>
        <v>9625</v>
      </c>
      <c r="E234" s="60">
        <v>45016</v>
      </c>
      <c r="F234" s="61"/>
      <c r="G234" s="62"/>
      <c r="H234" s="62"/>
      <c r="I234" s="41" t="s">
        <v>71</v>
      </c>
      <c r="J234" s="63" t="s">
        <v>32</v>
      </c>
      <c r="K234" s="63"/>
      <c r="L234" s="63"/>
      <c r="M234" s="63"/>
      <c r="N234" s="41"/>
      <c r="O234" s="63"/>
      <c r="P234" s="41"/>
      <c r="Q234" s="63">
        <f t="shared" si="16"/>
        <v>35</v>
      </c>
      <c r="R234" s="41">
        <f t="shared" si="17"/>
        <v>9625</v>
      </c>
      <c r="S234" s="63"/>
      <c r="T234" s="63"/>
      <c r="U234" s="63"/>
      <c r="V234" s="63"/>
      <c r="W234" s="64"/>
    </row>
    <row r="235" spans="1:23" s="65" customFormat="1" x14ac:dyDescent="0.25">
      <c r="A235" s="58"/>
      <c r="B235" s="59">
        <v>17</v>
      </c>
      <c r="C235" s="41">
        <v>95</v>
      </c>
      <c r="D235" s="41">
        <f t="shared" si="3"/>
        <v>1615</v>
      </c>
      <c r="E235" s="60">
        <v>45016</v>
      </c>
      <c r="F235" s="61"/>
      <c r="G235" s="62"/>
      <c r="H235" s="62"/>
      <c r="I235" s="41" t="s">
        <v>63</v>
      </c>
      <c r="J235" s="63" t="s">
        <v>32</v>
      </c>
      <c r="K235" s="63"/>
      <c r="L235" s="63"/>
      <c r="M235" s="63"/>
      <c r="N235" s="41"/>
      <c r="O235" s="63"/>
      <c r="P235" s="41"/>
      <c r="Q235" s="63">
        <f t="shared" si="16"/>
        <v>17</v>
      </c>
      <c r="R235" s="41">
        <f t="shared" si="17"/>
        <v>1615</v>
      </c>
      <c r="S235" s="63"/>
      <c r="T235" s="63"/>
      <c r="U235" s="63"/>
      <c r="V235" s="63"/>
      <c r="W235" s="64"/>
    </row>
    <row r="236" spans="1:23" s="65" customFormat="1" x14ac:dyDescent="0.25">
      <c r="A236" s="58"/>
      <c r="B236" s="59">
        <v>52</v>
      </c>
      <c r="C236" s="41">
        <v>275</v>
      </c>
      <c r="D236" s="41">
        <f t="shared" si="3"/>
        <v>14300</v>
      </c>
      <c r="E236" s="60">
        <v>45044</v>
      </c>
      <c r="F236" s="61"/>
      <c r="G236" s="62"/>
      <c r="H236" s="62"/>
      <c r="I236" s="41" t="s">
        <v>71</v>
      </c>
      <c r="J236" s="63" t="s">
        <v>35</v>
      </c>
      <c r="K236" s="63"/>
      <c r="L236" s="63"/>
      <c r="M236" s="63"/>
      <c r="N236" s="41"/>
      <c r="O236" s="63"/>
      <c r="P236" s="41"/>
      <c r="Q236" s="63">
        <f t="shared" si="16"/>
        <v>52</v>
      </c>
      <c r="R236" s="41">
        <f t="shared" si="17"/>
        <v>14300</v>
      </c>
      <c r="S236" s="63"/>
      <c r="T236" s="63"/>
      <c r="U236" s="63"/>
      <c r="V236" s="63"/>
      <c r="W236" s="64"/>
    </row>
    <row r="237" spans="1:23" s="65" customFormat="1" x14ac:dyDescent="0.25">
      <c r="A237" s="58"/>
      <c r="B237" s="59">
        <v>27</v>
      </c>
      <c r="C237" s="41">
        <v>95</v>
      </c>
      <c r="D237" s="41">
        <f t="shared" si="3"/>
        <v>2565</v>
      </c>
      <c r="E237" s="60">
        <v>45044</v>
      </c>
      <c r="F237" s="61"/>
      <c r="G237" s="62"/>
      <c r="H237" s="62"/>
      <c r="I237" s="41" t="s">
        <v>63</v>
      </c>
      <c r="J237" s="63" t="s">
        <v>35</v>
      </c>
      <c r="K237" s="63"/>
      <c r="L237" s="63"/>
      <c r="M237" s="63"/>
      <c r="N237" s="41"/>
      <c r="O237" s="63"/>
      <c r="P237" s="41"/>
      <c r="Q237" s="63">
        <f t="shared" si="16"/>
        <v>27</v>
      </c>
      <c r="R237" s="41">
        <f t="shared" si="17"/>
        <v>2565</v>
      </c>
      <c r="S237" s="63"/>
      <c r="T237" s="63"/>
      <c r="U237" s="63"/>
      <c r="V237" s="63"/>
      <c r="W237" s="64"/>
    </row>
    <row r="238" spans="1:23" s="65" customFormat="1" x14ac:dyDescent="0.25">
      <c r="A238" s="58"/>
      <c r="B238" s="59">
        <v>35</v>
      </c>
      <c r="C238" s="41">
        <v>280</v>
      </c>
      <c r="D238" s="41">
        <f t="shared" si="3"/>
        <v>9800</v>
      </c>
      <c r="E238" s="60">
        <v>45052</v>
      </c>
      <c r="F238" s="61"/>
      <c r="G238" s="62"/>
      <c r="H238" s="62"/>
      <c r="I238" s="41" t="s">
        <v>71</v>
      </c>
      <c r="J238" s="63" t="s">
        <v>34</v>
      </c>
      <c r="K238" s="63"/>
      <c r="L238" s="63"/>
      <c r="M238" s="63"/>
      <c r="N238" s="41"/>
      <c r="O238" s="63"/>
      <c r="P238" s="41"/>
      <c r="Q238" s="63">
        <f t="shared" si="16"/>
        <v>35</v>
      </c>
      <c r="R238" s="41">
        <f t="shared" si="17"/>
        <v>9800</v>
      </c>
      <c r="S238" s="63"/>
      <c r="T238" s="63"/>
      <c r="U238" s="63"/>
      <c r="V238" s="63"/>
      <c r="W238" s="64"/>
    </row>
    <row r="239" spans="1:23" s="65" customFormat="1" x14ac:dyDescent="0.25">
      <c r="A239" s="58"/>
      <c r="B239" s="59">
        <v>18</v>
      </c>
      <c r="C239" s="41">
        <v>105</v>
      </c>
      <c r="D239" s="41">
        <f t="shared" si="3"/>
        <v>1890</v>
      </c>
      <c r="E239" s="60">
        <v>45052</v>
      </c>
      <c r="F239" s="61"/>
      <c r="G239" s="62"/>
      <c r="H239" s="62"/>
      <c r="I239" s="41" t="s">
        <v>63</v>
      </c>
      <c r="J239" s="63" t="s">
        <v>34</v>
      </c>
      <c r="K239" s="63"/>
      <c r="L239" s="63"/>
      <c r="M239" s="63"/>
      <c r="N239" s="41"/>
      <c r="O239" s="63"/>
      <c r="P239" s="41"/>
      <c r="Q239" s="63">
        <f t="shared" si="16"/>
        <v>18</v>
      </c>
      <c r="R239" s="41">
        <f t="shared" si="17"/>
        <v>1890</v>
      </c>
      <c r="S239" s="63"/>
      <c r="T239" s="63"/>
      <c r="U239" s="63"/>
      <c r="V239" s="63"/>
      <c r="W239" s="64"/>
    </row>
    <row r="240" spans="1:23" s="65" customFormat="1" x14ac:dyDescent="0.25">
      <c r="A240" s="58"/>
      <c r="B240" s="59">
        <v>50</v>
      </c>
      <c r="C240" s="41">
        <v>280</v>
      </c>
      <c r="D240" s="41">
        <f t="shared" si="3"/>
        <v>14000</v>
      </c>
      <c r="E240" s="60">
        <v>45059</v>
      </c>
      <c r="F240" s="61"/>
      <c r="G240" s="62"/>
      <c r="H240" s="62"/>
      <c r="I240" s="41" t="s">
        <v>71</v>
      </c>
      <c r="J240" s="63" t="s">
        <v>33</v>
      </c>
      <c r="K240" s="63"/>
      <c r="L240" s="63"/>
      <c r="M240" s="63"/>
      <c r="N240" s="41"/>
      <c r="O240" s="63"/>
      <c r="P240" s="41"/>
      <c r="Q240" s="63">
        <f t="shared" si="16"/>
        <v>50</v>
      </c>
      <c r="R240" s="41">
        <f t="shared" si="17"/>
        <v>14000</v>
      </c>
      <c r="S240" s="63"/>
      <c r="T240" s="63"/>
      <c r="U240" s="63"/>
      <c r="V240" s="63"/>
      <c r="W240" s="64"/>
    </row>
    <row r="241" spans="1:23" s="65" customFormat="1" x14ac:dyDescent="0.25">
      <c r="A241" s="58"/>
      <c r="B241" s="59">
        <v>25</v>
      </c>
      <c r="C241" s="41">
        <v>105</v>
      </c>
      <c r="D241" s="41">
        <f t="shared" si="3"/>
        <v>2625</v>
      </c>
      <c r="E241" s="60">
        <v>45059</v>
      </c>
      <c r="F241" s="61"/>
      <c r="G241" s="62"/>
      <c r="H241" s="62"/>
      <c r="I241" s="41" t="s">
        <v>63</v>
      </c>
      <c r="J241" s="63" t="s">
        <v>33</v>
      </c>
      <c r="K241" s="63"/>
      <c r="L241" s="63"/>
      <c r="M241" s="63"/>
      <c r="N241" s="41"/>
      <c r="O241" s="63"/>
      <c r="P241" s="41"/>
      <c r="Q241" s="63">
        <f t="shared" si="16"/>
        <v>25</v>
      </c>
      <c r="R241" s="41">
        <f t="shared" si="17"/>
        <v>2625</v>
      </c>
      <c r="S241" s="63"/>
      <c r="T241" s="63"/>
      <c r="U241" s="63"/>
      <c r="V241" s="63"/>
      <c r="W241" s="64"/>
    </row>
    <row r="242" spans="1:23" s="65" customFormat="1" x14ac:dyDescent="0.25">
      <c r="A242" s="58"/>
      <c r="B242" s="59">
        <v>32</v>
      </c>
      <c r="C242" s="41">
        <v>280</v>
      </c>
      <c r="D242" s="41">
        <f t="shared" si="3"/>
        <v>8960</v>
      </c>
      <c r="E242" s="60">
        <v>45069</v>
      </c>
      <c r="F242" s="61"/>
      <c r="G242" s="62"/>
      <c r="H242" s="62"/>
      <c r="I242" s="41" t="s">
        <v>71</v>
      </c>
      <c r="J242" s="63" t="s">
        <v>57</v>
      </c>
      <c r="K242" s="63"/>
      <c r="L242" s="63"/>
      <c r="M242" s="63"/>
      <c r="N242" s="41"/>
      <c r="O242" s="63"/>
      <c r="P242" s="41"/>
      <c r="Q242" s="63">
        <f t="shared" si="16"/>
        <v>32</v>
      </c>
      <c r="R242" s="41">
        <f t="shared" si="17"/>
        <v>8960</v>
      </c>
      <c r="S242" s="63"/>
      <c r="T242" s="63"/>
      <c r="U242" s="63"/>
      <c r="V242" s="63"/>
      <c r="W242" s="64"/>
    </row>
    <row r="243" spans="1:23" s="65" customFormat="1" x14ac:dyDescent="0.25">
      <c r="A243" s="58"/>
      <c r="B243" s="59">
        <v>18</v>
      </c>
      <c r="C243" s="41">
        <v>105</v>
      </c>
      <c r="D243" s="41">
        <f t="shared" si="3"/>
        <v>1890</v>
      </c>
      <c r="E243" s="60">
        <v>45069</v>
      </c>
      <c r="F243" s="61"/>
      <c r="G243" s="62"/>
      <c r="H243" s="62"/>
      <c r="I243" s="41" t="s">
        <v>63</v>
      </c>
      <c r="J243" s="63" t="s">
        <v>57</v>
      </c>
      <c r="K243" s="63"/>
      <c r="L243" s="63"/>
      <c r="M243" s="63"/>
      <c r="N243" s="41"/>
      <c r="O243" s="63"/>
      <c r="P243" s="41"/>
      <c r="Q243" s="63">
        <f t="shared" si="16"/>
        <v>18</v>
      </c>
      <c r="R243" s="41">
        <f t="shared" si="17"/>
        <v>1890</v>
      </c>
      <c r="S243" s="63"/>
      <c r="T243" s="63"/>
      <c r="U243" s="63"/>
      <c r="V243" s="63"/>
      <c r="W243" s="64"/>
    </row>
    <row r="244" spans="1:23" s="65" customFormat="1" x14ac:dyDescent="0.25">
      <c r="A244" s="58"/>
      <c r="B244" s="59">
        <v>54</v>
      </c>
      <c r="C244" s="41">
        <v>280</v>
      </c>
      <c r="D244" s="41">
        <f t="shared" si="3"/>
        <v>15120</v>
      </c>
      <c r="E244" s="60">
        <v>45072</v>
      </c>
      <c r="F244" s="61"/>
      <c r="G244" s="62"/>
      <c r="H244" s="62"/>
      <c r="I244" s="41" t="s">
        <v>71</v>
      </c>
      <c r="J244" s="63" t="s">
        <v>65</v>
      </c>
      <c r="K244" s="63"/>
      <c r="L244" s="63"/>
      <c r="M244" s="63"/>
      <c r="N244" s="41"/>
      <c r="O244" s="63"/>
      <c r="P244" s="41"/>
      <c r="Q244" s="63">
        <f t="shared" si="16"/>
        <v>54</v>
      </c>
      <c r="R244" s="41">
        <f t="shared" si="17"/>
        <v>15120</v>
      </c>
      <c r="S244" s="63"/>
      <c r="T244" s="63"/>
      <c r="U244" s="63"/>
      <c r="V244" s="63"/>
      <c r="W244" s="64"/>
    </row>
    <row r="245" spans="1:23" s="65" customFormat="1" x14ac:dyDescent="0.25">
      <c r="A245" s="58"/>
      <c r="B245" s="59">
        <v>28</v>
      </c>
      <c r="C245" s="41">
        <v>105</v>
      </c>
      <c r="D245" s="41">
        <f t="shared" si="3"/>
        <v>2940</v>
      </c>
      <c r="E245" s="60">
        <v>45072</v>
      </c>
      <c r="F245" s="61"/>
      <c r="G245" s="62"/>
      <c r="H245" s="62"/>
      <c r="I245" s="41" t="s">
        <v>63</v>
      </c>
      <c r="J245" s="63" t="s">
        <v>65</v>
      </c>
      <c r="K245" s="63"/>
      <c r="L245" s="63"/>
      <c r="M245" s="63"/>
      <c r="N245" s="41"/>
      <c r="O245" s="63"/>
      <c r="P245" s="41"/>
      <c r="Q245" s="63">
        <f t="shared" si="16"/>
        <v>28</v>
      </c>
      <c r="R245" s="41">
        <f t="shared" si="17"/>
        <v>2940</v>
      </c>
      <c r="S245" s="63"/>
      <c r="T245" s="63"/>
      <c r="U245" s="63"/>
      <c r="V245" s="63"/>
      <c r="W245" s="64"/>
    </row>
    <row r="246" spans="1:23" s="65" customFormat="1" x14ac:dyDescent="0.25">
      <c r="A246" s="58"/>
      <c r="B246" s="59">
        <v>33</v>
      </c>
      <c r="C246" s="41">
        <v>280</v>
      </c>
      <c r="D246" s="41">
        <f t="shared" si="3"/>
        <v>9240</v>
      </c>
      <c r="E246" s="60">
        <v>45086</v>
      </c>
      <c r="F246" s="61"/>
      <c r="G246" s="62"/>
      <c r="H246" s="62"/>
      <c r="I246" s="41" t="s">
        <v>71</v>
      </c>
      <c r="J246" s="63" t="s">
        <v>61</v>
      </c>
      <c r="K246" s="63"/>
      <c r="L246" s="63"/>
      <c r="M246" s="63"/>
      <c r="N246" s="41"/>
      <c r="O246" s="63"/>
      <c r="P246" s="41"/>
      <c r="Q246" s="63">
        <f t="shared" si="16"/>
        <v>33</v>
      </c>
      <c r="R246" s="41">
        <f t="shared" si="17"/>
        <v>9240</v>
      </c>
      <c r="S246" s="63"/>
      <c r="T246" s="63"/>
      <c r="U246" s="63"/>
      <c r="V246" s="63"/>
      <c r="W246" s="64"/>
    </row>
    <row r="247" spans="1:23" s="65" customFormat="1" x14ac:dyDescent="0.25">
      <c r="A247" s="58"/>
      <c r="B247" s="59">
        <v>18</v>
      </c>
      <c r="C247" s="41">
        <v>105</v>
      </c>
      <c r="D247" s="41">
        <f t="shared" si="3"/>
        <v>1890</v>
      </c>
      <c r="E247" s="60">
        <v>45086</v>
      </c>
      <c r="F247" s="61"/>
      <c r="G247" s="62"/>
      <c r="H247" s="62"/>
      <c r="I247" s="41" t="s">
        <v>63</v>
      </c>
      <c r="J247" s="63" t="s">
        <v>61</v>
      </c>
      <c r="K247" s="63"/>
      <c r="L247" s="63"/>
      <c r="M247" s="63"/>
      <c r="N247" s="41"/>
      <c r="O247" s="63"/>
      <c r="P247" s="41"/>
      <c r="Q247" s="63">
        <f t="shared" si="16"/>
        <v>18</v>
      </c>
      <c r="R247" s="41">
        <f t="shared" si="17"/>
        <v>1890</v>
      </c>
      <c r="S247" s="63"/>
      <c r="T247" s="63"/>
      <c r="U247" s="63"/>
      <c r="V247" s="63"/>
      <c r="W247" s="64"/>
    </row>
    <row r="248" spans="1:23" s="65" customFormat="1" x14ac:dyDescent="0.25">
      <c r="A248" s="58"/>
      <c r="B248" s="59">
        <v>52</v>
      </c>
      <c r="C248" s="41">
        <v>280</v>
      </c>
      <c r="D248" s="41">
        <f t="shared" si="3"/>
        <v>14560</v>
      </c>
      <c r="E248" s="60">
        <v>45090</v>
      </c>
      <c r="F248" s="61"/>
      <c r="G248" s="62"/>
      <c r="H248" s="62"/>
      <c r="I248" s="41" t="s">
        <v>71</v>
      </c>
      <c r="J248" s="63" t="s">
        <v>69</v>
      </c>
      <c r="K248" s="63"/>
      <c r="L248" s="63"/>
      <c r="M248" s="63"/>
      <c r="N248" s="41"/>
      <c r="O248" s="63"/>
      <c r="P248" s="41"/>
      <c r="Q248" s="63">
        <f t="shared" si="16"/>
        <v>52</v>
      </c>
      <c r="R248" s="41">
        <f t="shared" si="17"/>
        <v>14560</v>
      </c>
      <c r="S248" s="63"/>
      <c r="T248" s="63"/>
      <c r="U248" s="63"/>
      <c r="V248" s="63"/>
      <c r="W248" s="64"/>
    </row>
    <row r="249" spans="1:23" s="65" customFormat="1" x14ac:dyDescent="0.25">
      <c r="A249" s="58"/>
      <c r="B249" s="59">
        <v>27</v>
      </c>
      <c r="C249" s="41">
        <v>105</v>
      </c>
      <c r="D249" s="41">
        <f t="shared" si="3"/>
        <v>2835</v>
      </c>
      <c r="E249" s="60">
        <v>45090</v>
      </c>
      <c r="F249" s="61"/>
      <c r="G249" s="62"/>
      <c r="H249" s="62"/>
      <c r="I249" s="41" t="s">
        <v>63</v>
      </c>
      <c r="J249" s="63" t="s">
        <v>69</v>
      </c>
      <c r="K249" s="63"/>
      <c r="L249" s="63"/>
      <c r="M249" s="63"/>
      <c r="N249" s="41"/>
      <c r="O249" s="63"/>
      <c r="P249" s="41"/>
      <c r="Q249" s="63">
        <f t="shared" si="16"/>
        <v>27</v>
      </c>
      <c r="R249" s="41">
        <f t="shared" si="17"/>
        <v>2835</v>
      </c>
      <c r="S249" s="63"/>
      <c r="T249" s="63"/>
      <c r="U249" s="63"/>
      <c r="V249" s="63"/>
      <c r="W249" s="64"/>
    </row>
    <row r="250" spans="1:23" s="65" customFormat="1" x14ac:dyDescent="0.25">
      <c r="A250" s="58"/>
      <c r="B250" s="59">
        <v>33</v>
      </c>
      <c r="C250" s="41">
        <v>280</v>
      </c>
      <c r="D250" s="41">
        <f t="shared" si="3"/>
        <v>9240</v>
      </c>
      <c r="E250" s="60">
        <v>45103</v>
      </c>
      <c r="F250" s="61"/>
      <c r="G250" s="62"/>
      <c r="H250" s="62"/>
      <c r="I250" s="41" t="s">
        <v>71</v>
      </c>
      <c r="J250" s="63" t="s">
        <v>43</v>
      </c>
      <c r="K250" s="63"/>
      <c r="L250" s="63"/>
      <c r="M250" s="63"/>
      <c r="N250" s="41"/>
      <c r="O250" s="63"/>
      <c r="P250" s="41"/>
      <c r="Q250" s="63">
        <f t="shared" si="16"/>
        <v>33</v>
      </c>
      <c r="R250" s="41">
        <f t="shared" si="17"/>
        <v>9240</v>
      </c>
      <c r="S250" s="63"/>
      <c r="T250" s="63"/>
      <c r="U250" s="63"/>
      <c r="V250" s="63"/>
      <c r="W250" s="64"/>
    </row>
    <row r="251" spans="1:23" s="65" customFormat="1" x14ac:dyDescent="0.25">
      <c r="A251" s="58"/>
      <c r="B251" s="59">
        <v>18</v>
      </c>
      <c r="C251" s="41">
        <v>105</v>
      </c>
      <c r="D251" s="41">
        <f t="shared" si="3"/>
        <v>1890</v>
      </c>
      <c r="E251" s="60">
        <v>45103</v>
      </c>
      <c r="F251" s="61"/>
      <c r="G251" s="62"/>
      <c r="H251" s="62"/>
      <c r="I251" s="41" t="s">
        <v>63</v>
      </c>
      <c r="J251" s="63" t="s">
        <v>43</v>
      </c>
      <c r="K251" s="63"/>
      <c r="L251" s="63"/>
      <c r="M251" s="63"/>
      <c r="N251" s="41"/>
      <c r="O251" s="63"/>
      <c r="P251" s="41"/>
      <c r="Q251" s="63">
        <f t="shared" si="16"/>
        <v>18</v>
      </c>
      <c r="R251" s="41">
        <f t="shared" si="17"/>
        <v>1890</v>
      </c>
      <c r="S251" s="63"/>
      <c r="T251" s="63"/>
      <c r="U251" s="63"/>
      <c r="V251" s="63"/>
      <c r="W251" s="64"/>
    </row>
    <row r="252" spans="1:23" s="65" customFormat="1" x14ac:dyDescent="0.25">
      <c r="A252" s="58"/>
      <c r="B252" s="59">
        <v>53</v>
      </c>
      <c r="C252" s="41">
        <v>280</v>
      </c>
      <c r="D252" s="41">
        <f t="shared" si="3"/>
        <v>14840</v>
      </c>
      <c r="E252" s="60">
        <v>45113</v>
      </c>
      <c r="F252" s="61"/>
      <c r="G252" s="62"/>
      <c r="H252" s="62"/>
      <c r="I252" s="41" t="s">
        <v>71</v>
      </c>
      <c r="J252" s="63" t="s">
        <v>44</v>
      </c>
      <c r="K252" s="63"/>
      <c r="L252" s="63"/>
      <c r="M252" s="63"/>
      <c r="N252" s="41"/>
      <c r="O252" s="63"/>
      <c r="P252" s="41"/>
      <c r="Q252" s="63">
        <f t="shared" si="16"/>
        <v>53</v>
      </c>
      <c r="R252" s="41">
        <f t="shared" si="17"/>
        <v>14840</v>
      </c>
      <c r="S252" s="63"/>
      <c r="T252" s="63"/>
      <c r="U252" s="63"/>
      <c r="V252" s="63"/>
      <c r="W252" s="64"/>
    </row>
    <row r="253" spans="1:23" s="65" customFormat="1" x14ac:dyDescent="0.25">
      <c r="A253" s="58"/>
      <c r="B253" s="59">
        <v>25</v>
      </c>
      <c r="C253" s="41">
        <v>105</v>
      </c>
      <c r="D253" s="41">
        <f t="shared" si="3"/>
        <v>2625</v>
      </c>
      <c r="E253" s="60">
        <v>45113</v>
      </c>
      <c r="F253" s="61"/>
      <c r="G253" s="62"/>
      <c r="H253" s="62"/>
      <c r="I253" s="41" t="s">
        <v>63</v>
      </c>
      <c r="J253" s="63" t="s">
        <v>44</v>
      </c>
      <c r="K253" s="63"/>
      <c r="L253" s="63"/>
      <c r="M253" s="63"/>
      <c r="N253" s="41"/>
      <c r="O253" s="63"/>
      <c r="P253" s="41"/>
      <c r="Q253" s="63">
        <f t="shared" si="16"/>
        <v>25</v>
      </c>
      <c r="R253" s="41">
        <f t="shared" si="17"/>
        <v>2625</v>
      </c>
      <c r="S253" s="63"/>
      <c r="T253" s="63"/>
      <c r="U253" s="63"/>
      <c r="V253" s="63"/>
      <c r="W253" s="64"/>
    </row>
    <row r="254" spans="1:23" s="65" customFormat="1" x14ac:dyDescent="0.25">
      <c r="A254" s="58"/>
      <c r="B254" s="59">
        <v>30</v>
      </c>
      <c r="C254" s="41">
        <v>280</v>
      </c>
      <c r="D254" s="41">
        <f t="shared" si="3"/>
        <v>8400</v>
      </c>
      <c r="E254" s="60">
        <v>45124</v>
      </c>
      <c r="F254" s="61"/>
      <c r="G254" s="62"/>
      <c r="H254" s="62"/>
      <c r="I254" s="41" t="s">
        <v>71</v>
      </c>
      <c r="J254" s="63" t="s">
        <v>45</v>
      </c>
      <c r="K254" s="63"/>
      <c r="L254" s="63"/>
      <c r="M254" s="63"/>
      <c r="N254" s="41"/>
      <c r="O254" s="63"/>
      <c r="P254" s="41"/>
      <c r="Q254" s="63">
        <f t="shared" si="16"/>
        <v>30</v>
      </c>
      <c r="R254" s="41">
        <f t="shared" si="17"/>
        <v>8400</v>
      </c>
      <c r="S254" s="63"/>
      <c r="T254" s="63"/>
      <c r="U254" s="63"/>
      <c r="V254" s="63"/>
      <c r="W254" s="64"/>
    </row>
    <row r="255" spans="1:23" s="65" customFormat="1" x14ac:dyDescent="0.25">
      <c r="A255" s="58"/>
      <c r="B255" s="59">
        <v>18</v>
      </c>
      <c r="C255" s="41">
        <v>105</v>
      </c>
      <c r="D255" s="41">
        <f t="shared" si="3"/>
        <v>1890</v>
      </c>
      <c r="E255" s="60">
        <v>45124</v>
      </c>
      <c r="F255" s="61"/>
      <c r="G255" s="62"/>
      <c r="H255" s="62"/>
      <c r="I255" s="41" t="s">
        <v>63</v>
      </c>
      <c r="J255" s="63" t="s">
        <v>45</v>
      </c>
      <c r="K255" s="63"/>
      <c r="L255" s="63"/>
      <c r="M255" s="63"/>
      <c r="N255" s="41"/>
      <c r="O255" s="63"/>
      <c r="P255" s="41"/>
      <c r="Q255" s="63">
        <f t="shared" si="16"/>
        <v>18</v>
      </c>
      <c r="R255" s="41">
        <f t="shared" si="17"/>
        <v>1890</v>
      </c>
      <c r="S255" s="63"/>
      <c r="T255" s="63"/>
      <c r="U255" s="63"/>
      <c r="V255" s="63"/>
      <c r="W255" s="64"/>
    </row>
    <row r="256" spans="1:23" s="65" customFormat="1" x14ac:dyDescent="0.25">
      <c r="A256" s="58"/>
      <c r="B256" s="59">
        <v>50</v>
      </c>
      <c r="C256" s="41">
        <v>280</v>
      </c>
      <c r="D256" s="41">
        <f t="shared" si="3"/>
        <v>14000</v>
      </c>
      <c r="E256" s="60">
        <v>45131</v>
      </c>
      <c r="F256" s="61"/>
      <c r="G256" s="62"/>
      <c r="H256" s="62"/>
      <c r="I256" s="41" t="s">
        <v>71</v>
      </c>
      <c r="J256" s="63" t="s">
        <v>46</v>
      </c>
      <c r="K256" s="63"/>
      <c r="L256" s="63"/>
      <c r="M256" s="63"/>
      <c r="N256" s="41"/>
      <c r="O256" s="63"/>
      <c r="P256" s="41"/>
      <c r="Q256" s="63">
        <f t="shared" si="16"/>
        <v>50</v>
      </c>
      <c r="R256" s="41">
        <f t="shared" si="17"/>
        <v>14000</v>
      </c>
      <c r="S256" s="63"/>
      <c r="T256" s="63"/>
      <c r="U256" s="63"/>
      <c r="V256" s="63"/>
      <c r="W256" s="64"/>
    </row>
    <row r="257" spans="1:23" s="65" customFormat="1" x14ac:dyDescent="0.25">
      <c r="A257" s="58"/>
      <c r="B257" s="59">
        <v>27</v>
      </c>
      <c r="C257" s="41">
        <v>105</v>
      </c>
      <c r="D257" s="41">
        <f t="shared" si="3"/>
        <v>2835</v>
      </c>
      <c r="E257" s="60">
        <v>45131</v>
      </c>
      <c r="F257" s="61"/>
      <c r="G257" s="62"/>
      <c r="H257" s="62"/>
      <c r="I257" s="41" t="s">
        <v>63</v>
      </c>
      <c r="J257" s="63" t="s">
        <v>46</v>
      </c>
      <c r="K257" s="63"/>
      <c r="L257" s="63"/>
      <c r="M257" s="63"/>
      <c r="N257" s="41"/>
      <c r="O257" s="63"/>
      <c r="P257" s="41"/>
      <c r="Q257" s="63">
        <f t="shared" si="16"/>
        <v>27</v>
      </c>
      <c r="R257" s="41">
        <f t="shared" si="17"/>
        <v>2835</v>
      </c>
      <c r="S257" s="63"/>
      <c r="T257" s="63"/>
      <c r="U257" s="63"/>
      <c r="V257" s="63"/>
      <c r="W257" s="64"/>
    </row>
    <row r="258" spans="1:23" s="65" customFormat="1" x14ac:dyDescent="0.25">
      <c r="A258" s="58"/>
      <c r="B258" s="59">
        <v>28</v>
      </c>
      <c r="C258" s="41">
        <v>285</v>
      </c>
      <c r="D258" s="41">
        <f t="shared" ref="D258:D261" si="18">B258*C258</f>
        <v>7980</v>
      </c>
      <c r="E258" s="60">
        <v>45146</v>
      </c>
      <c r="F258" s="61"/>
      <c r="G258" s="62"/>
      <c r="H258" s="62"/>
      <c r="I258" s="41" t="s">
        <v>71</v>
      </c>
      <c r="J258" s="63" t="s">
        <v>47</v>
      </c>
      <c r="K258" s="63"/>
      <c r="L258" s="63"/>
      <c r="M258" s="63"/>
      <c r="N258" s="41"/>
      <c r="O258" s="63"/>
      <c r="P258" s="41"/>
      <c r="Q258" s="63">
        <f t="shared" si="16"/>
        <v>28</v>
      </c>
      <c r="R258" s="41">
        <f t="shared" si="17"/>
        <v>7980</v>
      </c>
      <c r="S258" s="63"/>
      <c r="T258" s="63"/>
      <c r="U258" s="63"/>
      <c r="V258" s="63"/>
      <c r="W258" s="64"/>
    </row>
    <row r="259" spans="1:23" s="65" customFormat="1" x14ac:dyDescent="0.25">
      <c r="A259" s="58"/>
      <c r="B259" s="59">
        <v>17</v>
      </c>
      <c r="C259" s="41">
        <v>105</v>
      </c>
      <c r="D259" s="41">
        <f t="shared" si="18"/>
        <v>1785</v>
      </c>
      <c r="E259" s="60">
        <v>45146</v>
      </c>
      <c r="F259" s="61"/>
      <c r="G259" s="62"/>
      <c r="H259" s="62"/>
      <c r="I259" s="41" t="s">
        <v>63</v>
      </c>
      <c r="J259" s="63" t="s">
        <v>47</v>
      </c>
      <c r="K259" s="63"/>
      <c r="L259" s="63"/>
      <c r="M259" s="63"/>
      <c r="N259" s="41"/>
      <c r="O259" s="63"/>
      <c r="P259" s="41"/>
      <c r="Q259" s="63">
        <f t="shared" si="16"/>
        <v>17</v>
      </c>
      <c r="R259" s="41">
        <f t="shared" si="17"/>
        <v>1785</v>
      </c>
      <c r="S259" s="63"/>
      <c r="T259" s="63"/>
      <c r="U259" s="63"/>
      <c r="V259" s="63"/>
      <c r="W259" s="64"/>
    </row>
    <row r="260" spans="1:23" s="65" customFormat="1" x14ac:dyDescent="0.25">
      <c r="A260" s="58"/>
      <c r="B260" s="59">
        <v>50</v>
      </c>
      <c r="C260" s="41">
        <v>285</v>
      </c>
      <c r="D260" s="41">
        <f t="shared" si="18"/>
        <v>14250</v>
      </c>
      <c r="E260" s="60">
        <v>45157</v>
      </c>
      <c r="F260" s="61"/>
      <c r="G260" s="62"/>
      <c r="H260" s="62"/>
      <c r="I260" s="41" t="s">
        <v>71</v>
      </c>
      <c r="J260" s="63" t="s">
        <v>56</v>
      </c>
      <c r="K260" s="63"/>
      <c r="L260" s="63"/>
      <c r="M260" s="63"/>
      <c r="N260" s="41"/>
      <c r="O260" s="63"/>
      <c r="P260" s="41"/>
      <c r="Q260" s="63">
        <f t="shared" si="16"/>
        <v>50</v>
      </c>
      <c r="R260" s="41">
        <f t="shared" si="17"/>
        <v>14250</v>
      </c>
      <c r="S260" s="63"/>
      <c r="T260" s="63"/>
      <c r="U260" s="63"/>
      <c r="V260" s="63"/>
      <c r="W260" s="64"/>
    </row>
    <row r="261" spans="1:23" s="65" customFormat="1" x14ac:dyDescent="0.25">
      <c r="A261" s="58"/>
      <c r="B261" s="59">
        <v>27</v>
      </c>
      <c r="C261" s="41">
        <v>105</v>
      </c>
      <c r="D261" s="41">
        <f t="shared" si="18"/>
        <v>2835</v>
      </c>
      <c r="E261" s="60">
        <v>45157</v>
      </c>
      <c r="F261" s="61"/>
      <c r="G261" s="62"/>
      <c r="H261" s="62"/>
      <c r="I261" s="41" t="s">
        <v>63</v>
      </c>
      <c r="J261" s="63" t="s">
        <v>56</v>
      </c>
      <c r="K261" s="63"/>
      <c r="L261" s="63"/>
      <c r="M261" s="63"/>
      <c r="N261" s="41"/>
      <c r="O261" s="63"/>
      <c r="P261" s="41"/>
      <c r="Q261" s="63">
        <f t="shared" si="16"/>
        <v>27</v>
      </c>
      <c r="R261" s="41">
        <f t="shared" si="17"/>
        <v>2835</v>
      </c>
      <c r="S261" s="63"/>
      <c r="T261" s="63"/>
      <c r="U261" s="63"/>
      <c r="V261" s="63"/>
      <c r="W261" s="64"/>
    </row>
    <row r="262" spans="1:23" s="65" customFormat="1" x14ac:dyDescent="0.25">
      <c r="A262" s="58"/>
      <c r="B262" s="59"/>
      <c r="C262" s="41"/>
      <c r="D262" s="41"/>
      <c r="E262" s="60"/>
      <c r="F262" s="61"/>
      <c r="G262" s="62"/>
      <c r="H262" s="62"/>
      <c r="I262" s="41"/>
      <c r="J262" s="63"/>
      <c r="K262" s="63"/>
      <c r="L262" s="63"/>
      <c r="M262" s="63"/>
      <c r="N262" s="41"/>
      <c r="O262" s="63"/>
      <c r="P262" s="41"/>
      <c r="Q262" s="63">
        <f t="shared" si="16"/>
        <v>0</v>
      </c>
      <c r="R262" s="41">
        <f t="shared" si="17"/>
        <v>0</v>
      </c>
      <c r="S262" s="63"/>
      <c r="T262" s="63"/>
      <c r="U262" s="63"/>
      <c r="V262" s="63"/>
      <c r="W262" s="64"/>
    </row>
    <row r="263" spans="1:23" s="65" customFormat="1" x14ac:dyDescent="0.25">
      <c r="A263" s="58"/>
      <c r="B263" s="59"/>
      <c r="C263" s="41"/>
      <c r="D263" s="41"/>
      <c r="E263" s="60"/>
      <c r="F263" s="61"/>
      <c r="G263" s="62"/>
      <c r="H263" s="62"/>
      <c r="I263" s="41"/>
      <c r="J263" s="63"/>
      <c r="K263" s="63"/>
      <c r="L263" s="63"/>
      <c r="M263" s="63"/>
      <c r="N263" s="41"/>
      <c r="O263" s="63"/>
      <c r="P263" s="41"/>
      <c r="Q263" s="63">
        <f t="shared" si="16"/>
        <v>0</v>
      </c>
      <c r="R263" s="41">
        <f t="shared" si="17"/>
        <v>0</v>
      </c>
      <c r="S263" s="63"/>
      <c r="T263" s="63"/>
      <c r="U263" s="63"/>
      <c r="V263" s="63"/>
      <c r="W263" s="64"/>
    </row>
    <row r="264" spans="1:23" s="65" customFormat="1" x14ac:dyDescent="0.25">
      <c r="A264" s="58"/>
      <c r="B264" s="59"/>
      <c r="C264" s="41"/>
      <c r="D264" s="41"/>
      <c r="E264" s="60"/>
      <c r="F264" s="61"/>
      <c r="G264" s="62"/>
      <c r="H264" s="62"/>
      <c r="I264" s="41"/>
      <c r="J264" s="63"/>
      <c r="K264" s="63"/>
      <c r="L264" s="63"/>
      <c r="M264" s="63"/>
      <c r="N264" s="41"/>
      <c r="O264" s="63"/>
      <c r="P264" s="41"/>
      <c r="Q264" s="63">
        <f t="shared" ref="Q264:Q271" si="19">B264</f>
        <v>0</v>
      </c>
      <c r="R264" s="41">
        <f t="shared" ref="R264:R271" si="20">D264</f>
        <v>0</v>
      </c>
      <c r="S264" s="63"/>
      <c r="T264" s="63"/>
      <c r="U264" s="63"/>
      <c r="V264" s="63"/>
      <c r="W264" s="64"/>
    </row>
    <row r="265" spans="1:23" s="65" customFormat="1" x14ac:dyDescent="0.25">
      <c r="A265" s="58"/>
      <c r="B265" s="59"/>
      <c r="C265" s="41"/>
      <c r="D265" s="41"/>
      <c r="E265" s="60"/>
      <c r="F265" s="61"/>
      <c r="G265" s="62"/>
      <c r="H265" s="62"/>
      <c r="I265" s="41"/>
      <c r="J265" s="63"/>
      <c r="K265" s="63"/>
      <c r="L265" s="63"/>
      <c r="M265" s="63"/>
      <c r="N265" s="41"/>
      <c r="O265" s="63"/>
      <c r="P265" s="41"/>
      <c r="Q265" s="63">
        <f t="shared" si="19"/>
        <v>0</v>
      </c>
      <c r="R265" s="41">
        <f t="shared" si="20"/>
        <v>0</v>
      </c>
      <c r="S265" s="63"/>
      <c r="T265" s="63"/>
      <c r="U265" s="63"/>
      <c r="V265" s="63"/>
      <c r="W265" s="64"/>
    </row>
    <row r="266" spans="1:23" s="65" customFormat="1" x14ac:dyDescent="0.25">
      <c r="A266" s="58"/>
      <c r="B266" s="59"/>
      <c r="C266" s="41"/>
      <c r="D266" s="41"/>
      <c r="E266" s="60"/>
      <c r="F266" s="61"/>
      <c r="G266" s="62"/>
      <c r="H266" s="62"/>
      <c r="I266" s="41"/>
      <c r="J266" s="63"/>
      <c r="K266" s="63"/>
      <c r="L266" s="63"/>
      <c r="M266" s="63"/>
      <c r="N266" s="41"/>
      <c r="O266" s="63"/>
      <c r="P266" s="41"/>
      <c r="Q266" s="63">
        <f t="shared" si="19"/>
        <v>0</v>
      </c>
      <c r="R266" s="41">
        <f t="shared" si="20"/>
        <v>0</v>
      </c>
      <c r="S266" s="63"/>
      <c r="T266" s="63"/>
      <c r="U266" s="63"/>
      <c r="V266" s="63"/>
      <c r="W266" s="64"/>
    </row>
    <row r="267" spans="1:23" s="65" customFormat="1" x14ac:dyDescent="0.25">
      <c r="A267" s="58"/>
      <c r="B267" s="59"/>
      <c r="C267" s="41"/>
      <c r="D267" s="41"/>
      <c r="E267" s="60"/>
      <c r="F267" s="61"/>
      <c r="G267" s="62"/>
      <c r="H267" s="62"/>
      <c r="I267" s="41"/>
      <c r="J267" s="63"/>
      <c r="K267" s="63"/>
      <c r="L267" s="63"/>
      <c r="M267" s="63"/>
      <c r="N267" s="41"/>
      <c r="O267" s="63"/>
      <c r="P267" s="41"/>
      <c r="Q267" s="63">
        <f t="shared" si="19"/>
        <v>0</v>
      </c>
      <c r="R267" s="41">
        <f t="shared" si="20"/>
        <v>0</v>
      </c>
      <c r="S267" s="63"/>
      <c r="T267" s="63"/>
      <c r="U267" s="63"/>
      <c r="V267" s="63"/>
      <c r="W267" s="64"/>
    </row>
    <row r="268" spans="1:23" s="65" customFormat="1" x14ac:dyDescent="0.25">
      <c r="A268" s="58"/>
      <c r="B268" s="59"/>
      <c r="C268" s="41"/>
      <c r="D268" s="41"/>
      <c r="E268" s="60"/>
      <c r="F268" s="61"/>
      <c r="G268" s="62"/>
      <c r="H268" s="62"/>
      <c r="I268" s="41"/>
      <c r="J268" s="63"/>
      <c r="K268" s="63"/>
      <c r="L268" s="63"/>
      <c r="M268" s="63"/>
      <c r="N268" s="41"/>
      <c r="O268" s="63"/>
      <c r="P268" s="41"/>
      <c r="Q268" s="63">
        <f t="shared" si="19"/>
        <v>0</v>
      </c>
      <c r="R268" s="41">
        <f t="shared" si="20"/>
        <v>0</v>
      </c>
      <c r="S268" s="63"/>
      <c r="T268" s="63"/>
      <c r="U268" s="63"/>
      <c r="V268" s="63"/>
      <c r="W268" s="64"/>
    </row>
    <row r="269" spans="1:23" s="65" customFormat="1" x14ac:dyDescent="0.25">
      <c r="A269" s="58"/>
      <c r="B269" s="59"/>
      <c r="C269" s="41"/>
      <c r="D269" s="41"/>
      <c r="E269" s="60"/>
      <c r="F269" s="61"/>
      <c r="G269" s="62"/>
      <c r="H269" s="62"/>
      <c r="I269" s="41"/>
      <c r="J269" s="63"/>
      <c r="K269" s="63"/>
      <c r="L269" s="63"/>
      <c r="M269" s="63"/>
      <c r="N269" s="41"/>
      <c r="O269" s="63"/>
      <c r="P269" s="41"/>
      <c r="Q269" s="63">
        <f t="shared" si="19"/>
        <v>0</v>
      </c>
      <c r="R269" s="41">
        <f t="shared" si="20"/>
        <v>0</v>
      </c>
      <c r="S269" s="63"/>
      <c r="T269" s="63"/>
      <c r="U269" s="63"/>
      <c r="V269" s="63"/>
      <c r="W269" s="64"/>
    </row>
    <row r="270" spans="1:23" s="65" customFormat="1" x14ac:dyDescent="0.25">
      <c r="A270" s="58"/>
      <c r="B270" s="59"/>
      <c r="C270" s="41"/>
      <c r="D270" s="41">
        <f t="shared" si="3"/>
        <v>0</v>
      </c>
      <c r="E270" s="60"/>
      <c r="F270" s="61"/>
      <c r="G270" s="62"/>
      <c r="H270" s="62"/>
      <c r="I270" s="41"/>
      <c r="J270" s="63"/>
      <c r="K270" s="63"/>
      <c r="L270" s="63"/>
      <c r="M270" s="63"/>
      <c r="N270" s="41"/>
      <c r="O270" s="63"/>
      <c r="P270" s="41"/>
      <c r="Q270" s="63">
        <f t="shared" si="19"/>
        <v>0</v>
      </c>
      <c r="R270" s="41">
        <f t="shared" si="20"/>
        <v>0</v>
      </c>
      <c r="S270" s="63"/>
      <c r="T270" s="63"/>
      <c r="U270" s="63"/>
      <c r="V270" s="63"/>
      <c r="W270" s="64"/>
    </row>
    <row r="271" spans="1:23" s="65" customFormat="1" x14ac:dyDescent="0.25">
      <c r="A271" s="58"/>
      <c r="B271" s="59"/>
      <c r="C271" s="41"/>
      <c r="D271" s="41">
        <f t="shared" si="3"/>
        <v>0</v>
      </c>
      <c r="E271" s="60"/>
      <c r="F271" s="61"/>
      <c r="G271" s="62"/>
      <c r="H271" s="62"/>
      <c r="I271" s="41"/>
      <c r="J271" s="63"/>
      <c r="K271" s="63"/>
      <c r="L271" s="63"/>
      <c r="M271" s="63"/>
      <c r="N271" s="41"/>
      <c r="O271" s="63"/>
      <c r="P271" s="41"/>
      <c r="Q271" s="63">
        <f t="shared" si="19"/>
        <v>0</v>
      </c>
      <c r="R271" s="41">
        <f t="shared" si="20"/>
        <v>0</v>
      </c>
      <c r="S271" s="63"/>
      <c r="T271" s="63"/>
      <c r="U271" s="63"/>
      <c r="V271" s="63"/>
      <c r="W271" s="64"/>
    </row>
    <row r="272" spans="1:23" s="88" customFormat="1" x14ac:dyDescent="0.25">
      <c r="A272" s="80">
        <v>1</v>
      </c>
      <c r="B272" s="81">
        <v>1080</v>
      </c>
      <c r="C272" s="82">
        <v>20</v>
      </c>
      <c r="D272" s="82">
        <f t="shared" si="3"/>
        <v>21600</v>
      </c>
      <c r="E272" s="83">
        <v>44979</v>
      </c>
      <c r="F272" s="84"/>
      <c r="G272" s="85"/>
      <c r="H272" s="85"/>
      <c r="I272" s="82"/>
      <c r="J272" s="82" t="s">
        <v>87</v>
      </c>
      <c r="K272" s="86"/>
      <c r="L272" s="86"/>
      <c r="M272" s="86"/>
      <c r="N272" s="82"/>
      <c r="O272" s="86"/>
      <c r="P272" s="82"/>
      <c r="Q272" s="86"/>
      <c r="R272" s="82"/>
      <c r="S272" s="86"/>
      <c r="T272" s="86"/>
      <c r="U272" s="86"/>
      <c r="V272" s="86">
        <f t="shared" ref="V272:V307" si="21">B272</f>
        <v>1080</v>
      </c>
      <c r="W272" s="87">
        <f t="shared" ref="W272:W307" si="22">D272</f>
        <v>21600</v>
      </c>
    </row>
    <row r="273" spans="1:23" s="88" customFormat="1" x14ac:dyDescent="0.25">
      <c r="A273" s="80"/>
      <c r="B273" s="81">
        <v>245</v>
      </c>
      <c r="C273" s="82">
        <v>170</v>
      </c>
      <c r="D273" s="82">
        <f t="shared" ref="D273:D307" si="23">B273*C273</f>
        <v>41650</v>
      </c>
      <c r="E273" s="83">
        <v>44980</v>
      </c>
      <c r="F273" s="84"/>
      <c r="G273" s="85"/>
      <c r="H273" s="85"/>
      <c r="I273" s="82"/>
      <c r="J273" s="86" t="s">
        <v>70</v>
      </c>
      <c r="K273" s="86"/>
      <c r="L273" s="86"/>
      <c r="M273" s="86"/>
      <c r="N273" s="82"/>
      <c r="O273" s="86"/>
      <c r="P273" s="82"/>
      <c r="Q273" s="86"/>
      <c r="R273" s="82"/>
      <c r="S273" s="86"/>
      <c r="T273" s="86"/>
      <c r="U273" s="86"/>
      <c r="V273" s="86">
        <f t="shared" si="21"/>
        <v>245</v>
      </c>
      <c r="W273" s="87">
        <f t="shared" si="22"/>
        <v>41650</v>
      </c>
    </row>
    <row r="274" spans="1:23" s="88" customFormat="1" x14ac:dyDescent="0.25">
      <c r="A274" s="80"/>
      <c r="B274" s="81">
        <v>8</v>
      </c>
      <c r="C274" s="82">
        <v>230</v>
      </c>
      <c r="D274" s="82">
        <f t="shared" si="23"/>
        <v>1840</v>
      </c>
      <c r="E274" s="83">
        <v>44980</v>
      </c>
      <c r="F274" s="84"/>
      <c r="G274" s="85"/>
      <c r="H274" s="85"/>
      <c r="I274" s="82"/>
      <c r="J274" s="86" t="s">
        <v>24</v>
      </c>
      <c r="K274" s="86"/>
      <c r="L274" s="86"/>
      <c r="M274" s="86"/>
      <c r="N274" s="82"/>
      <c r="O274" s="86"/>
      <c r="P274" s="82"/>
      <c r="Q274" s="86"/>
      <c r="R274" s="82"/>
      <c r="S274" s="86"/>
      <c r="T274" s="86"/>
      <c r="U274" s="86"/>
      <c r="V274" s="86">
        <f t="shared" si="21"/>
        <v>8</v>
      </c>
      <c r="W274" s="87">
        <f t="shared" si="22"/>
        <v>1840</v>
      </c>
    </row>
    <row r="275" spans="1:23" s="88" customFormat="1" x14ac:dyDescent="0.25">
      <c r="A275" s="80"/>
      <c r="B275" s="81">
        <v>55</v>
      </c>
      <c r="C275" s="82">
        <v>200</v>
      </c>
      <c r="D275" s="82">
        <f t="shared" si="23"/>
        <v>11000</v>
      </c>
      <c r="E275" s="83">
        <v>44982</v>
      </c>
      <c r="F275" s="84"/>
      <c r="G275" s="85"/>
      <c r="H275" s="85"/>
      <c r="I275" s="82" t="s">
        <v>88</v>
      </c>
      <c r="J275" s="86" t="s">
        <v>89</v>
      </c>
      <c r="K275" s="86"/>
      <c r="L275" s="86"/>
      <c r="M275" s="86"/>
      <c r="N275" s="82"/>
      <c r="O275" s="86"/>
      <c r="P275" s="82"/>
      <c r="Q275" s="86"/>
      <c r="R275" s="82"/>
      <c r="S275" s="86"/>
      <c r="T275" s="86"/>
      <c r="U275" s="86"/>
      <c r="V275" s="86">
        <f t="shared" si="21"/>
        <v>55</v>
      </c>
      <c r="W275" s="87">
        <f t="shared" si="22"/>
        <v>11000</v>
      </c>
    </row>
    <row r="276" spans="1:23" s="88" customFormat="1" x14ac:dyDescent="0.25">
      <c r="A276" s="80"/>
      <c r="B276" s="81">
        <v>30</v>
      </c>
      <c r="C276" s="82">
        <v>95</v>
      </c>
      <c r="D276" s="82">
        <f t="shared" si="23"/>
        <v>2850</v>
      </c>
      <c r="E276" s="83">
        <v>44982</v>
      </c>
      <c r="F276" s="84"/>
      <c r="G276" s="85"/>
      <c r="H276" s="85"/>
      <c r="I276" s="82" t="s">
        <v>63</v>
      </c>
      <c r="J276" s="86" t="s">
        <v>89</v>
      </c>
      <c r="K276" s="86"/>
      <c r="L276" s="86"/>
      <c r="M276" s="86"/>
      <c r="N276" s="82"/>
      <c r="O276" s="86"/>
      <c r="P276" s="82"/>
      <c r="Q276" s="86"/>
      <c r="R276" s="82"/>
      <c r="S276" s="86"/>
      <c r="T276" s="86"/>
      <c r="U276" s="86"/>
      <c r="V276" s="86">
        <f t="shared" si="21"/>
        <v>30</v>
      </c>
      <c r="W276" s="87">
        <f t="shared" si="22"/>
        <v>2850</v>
      </c>
    </row>
    <row r="277" spans="1:23" s="88" customFormat="1" x14ac:dyDescent="0.25">
      <c r="A277" s="80"/>
      <c r="B277" s="81">
        <v>6</v>
      </c>
      <c r="C277" s="82">
        <v>200</v>
      </c>
      <c r="D277" s="82">
        <f t="shared" si="23"/>
        <v>1200</v>
      </c>
      <c r="E277" s="83">
        <v>44983</v>
      </c>
      <c r="F277" s="84"/>
      <c r="G277" s="85"/>
      <c r="H277" s="85"/>
      <c r="I277" s="82" t="s">
        <v>71</v>
      </c>
      <c r="J277" s="86" t="s">
        <v>89</v>
      </c>
      <c r="K277" s="86"/>
      <c r="L277" s="86"/>
      <c r="M277" s="86"/>
      <c r="N277" s="82"/>
      <c r="O277" s="86"/>
      <c r="P277" s="82"/>
      <c r="Q277" s="86"/>
      <c r="R277" s="82"/>
      <c r="S277" s="86"/>
      <c r="T277" s="86"/>
      <c r="U277" s="86"/>
      <c r="V277" s="86">
        <f t="shared" si="21"/>
        <v>6</v>
      </c>
      <c r="W277" s="87">
        <f t="shared" si="22"/>
        <v>1200</v>
      </c>
    </row>
    <row r="278" spans="1:23" s="88" customFormat="1" x14ac:dyDescent="0.25">
      <c r="A278" s="80"/>
      <c r="B278" s="81">
        <v>6</v>
      </c>
      <c r="C278" s="82">
        <v>95</v>
      </c>
      <c r="D278" s="82">
        <f t="shared" si="23"/>
        <v>570</v>
      </c>
      <c r="E278" s="83">
        <v>44983</v>
      </c>
      <c r="F278" s="84"/>
      <c r="G278" s="85"/>
      <c r="H278" s="85"/>
      <c r="I278" s="82" t="s">
        <v>63</v>
      </c>
      <c r="J278" s="86" t="s">
        <v>90</v>
      </c>
      <c r="K278" s="86"/>
      <c r="L278" s="86"/>
      <c r="M278" s="86"/>
      <c r="N278" s="82"/>
      <c r="O278" s="86"/>
      <c r="P278" s="82"/>
      <c r="Q278" s="86"/>
      <c r="R278" s="82"/>
      <c r="S278" s="86"/>
      <c r="T278" s="86"/>
      <c r="U278" s="86"/>
      <c r="V278" s="86">
        <f t="shared" si="21"/>
        <v>6</v>
      </c>
      <c r="W278" s="87">
        <f t="shared" si="22"/>
        <v>570</v>
      </c>
    </row>
    <row r="279" spans="1:23" s="88" customFormat="1" x14ac:dyDescent="0.25">
      <c r="A279" s="80"/>
      <c r="B279" s="81">
        <v>260</v>
      </c>
      <c r="C279" s="82">
        <v>275</v>
      </c>
      <c r="D279" s="82">
        <f t="shared" si="23"/>
        <v>71500</v>
      </c>
      <c r="E279" s="83">
        <v>45013</v>
      </c>
      <c r="F279" s="84"/>
      <c r="G279" s="85"/>
      <c r="H279" s="85"/>
      <c r="I279" s="82" t="s">
        <v>71</v>
      </c>
      <c r="J279" s="86" t="s">
        <v>91</v>
      </c>
      <c r="K279" s="86"/>
      <c r="L279" s="86"/>
      <c r="M279" s="86"/>
      <c r="N279" s="82"/>
      <c r="O279" s="86"/>
      <c r="P279" s="82"/>
      <c r="Q279" s="86"/>
      <c r="R279" s="82"/>
      <c r="S279" s="86"/>
      <c r="T279" s="86"/>
      <c r="U279" s="86"/>
      <c r="V279" s="86">
        <f t="shared" si="21"/>
        <v>260</v>
      </c>
      <c r="W279" s="87">
        <f t="shared" si="22"/>
        <v>71500</v>
      </c>
    </row>
    <row r="280" spans="1:23" s="88" customFormat="1" x14ac:dyDescent="0.25">
      <c r="A280" s="80"/>
      <c r="B280" s="81">
        <v>135</v>
      </c>
      <c r="C280" s="82">
        <v>95</v>
      </c>
      <c r="D280" s="82">
        <f t="shared" si="23"/>
        <v>12825</v>
      </c>
      <c r="E280" s="83">
        <v>45013</v>
      </c>
      <c r="F280" s="84"/>
      <c r="G280" s="85"/>
      <c r="H280" s="85"/>
      <c r="I280" s="82" t="s">
        <v>63</v>
      </c>
      <c r="J280" s="86" t="s">
        <v>91</v>
      </c>
      <c r="K280" s="86"/>
      <c r="L280" s="86"/>
      <c r="M280" s="86"/>
      <c r="N280" s="82"/>
      <c r="O280" s="86"/>
      <c r="P280" s="82"/>
      <c r="Q280" s="86"/>
      <c r="R280" s="82"/>
      <c r="S280" s="86"/>
      <c r="T280" s="86"/>
      <c r="U280" s="86"/>
      <c r="V280" s="86">
        <f t="shared" si="21"/>
        <v>135</v>
      </c>
      <c r="W280" s="87">
        <f t="shared" si="22"/>
        <v>12825</v>
      </c>
    </row>
    <row r="281" spans="1:23" s="88" customFormat="1" x14ac:dyDescent="0.25">
      <c r="A281" s="80"/>
      <c r="B281" s="81">
        <v>45</v>
      </c>
      <c r="C281" s="82">
        <v>275</v>
      </c>
      <c r="D281" s="82">
        <f t="shared" si="23"/>
        <v>12375</v>
      </c>
      <c r="E281" s="83">
        <v>45032</v>
      </c>
      <c r="F281" s="84"/>
      <c r="G281" s="85"/>
      <c r="H281" s="85"/>
      <c r="I281" s="82" t="s">
        <v>71</v>
      </c>
      <c r="J281" s="86" t="s">
        <v>39</v>
      </c>
      <c r="K281" s="86"/>
      <c r="L281" s="86"/>
      <c r="M281" s="86"/>
      <c r="N281" s="82"/>
      <c r="O281" s="86"/>
      <c r="P281" s="82"/>
      <c r="Q281" s="86"/>
      <c r="R281" s="82"/>
      <c r="S281" s="86"/>
      <c r="T281" s="86"/>
      <c r="U281" s="86"/>
      <c r="V281" s="86">
        <f t="shared" si="21"/>
        <v>45</v>
      </c>
      <c r="W281" s="87">
        <f t="shared" si="22"/>
        <v>12375</v>
      </c>
    </row>
    <row r="282" spans="1:23" s="88" customFormat="1" x14ac:dyDescent="0.25">
      <c r="A282" s="80"/>
      <c r="B282" s="81">
        <v>25</v>
      </c>
      <c r="C282" s="82">
        <v>95</v>
      </c>
      <c r="D282" s="82">
        <f t="shared" si="23"/>
        <v>2375</v>
      </c>
      <c r="E282" s="83">
        <v>45032</v>
      </c>
      <c r="F282" s="84"/>
      <c r="G282" s="85"/>
      <c r="H282" s="85"/>
      <c r="I282" s="82" t="s">
        <v>63</v>
      </c>
      <c r="J282" s="86" t="s">
        <v>39</v>
      </c>
      <c r="K282" s="86"/>
      <c r="L282" s="86"/>
      <c r="M282" s="86"/>
      <c r="N282" s="82"/>
      <c r="O282" s="86"/>
      <c r="P282" s="82"/>
      <c r="Q282" s="86"/>
      <c r="R282" s="82"/>
      <c r="S282" s="86"/>
      <c r="T282" s="86"/>
      <c r="U282" s="86"/>
      <c r="V282" s="86">
        <f t="shared" si="21"/>
        <v>25</v>
      </c>
      <c r="W282" s="87">
        <f t="shared" si="22"/>
        <v>2375</v>
      </c>
    </row>
    <row r="283" spans="1:23" s="88" customFormat="1" x14ac:dyDescent="0.25">
      <c r="A283" s="80"/>
      <c r="B283" s="81">
        <v>52</v>
      </c>
      <c r="C283" s="82">
        <v>280</v>
      </c>
      <c r="D283" s="82">
        <f t="shared" si="23"/>
        <v>14560</v>
      </c>
      <c r="E283" s="83">
        <v>45053</v>
      </c>
      <c r="F283" s="84"/>
      <c r="G283" s="85"/>
      <c r="H283" s="85"/>
      <c r="I283" s="82" t="s">
        <v>71</v>
      </c>
      <c r="J283" s="86" t="s">
        <v>40</v>
      </c>
      <c r="K283" s="86"/>
      <c r="L283" s="86"/>
      <c r="M283" s="86"/>
      <c r="N283" s="82"/>
      <c r="O283" s="86"/>
      <c r="P283" s="82"/>
      <c r="Q283" s="86"/>
      <c r="R283" s="82"/>
      <c r="S283" s="86"/>
      <c r="T283" s="86"/>
      <c r="U283" s="86"/>
      <c r="V283" s="86">
        <f t="shared" si="21"/>
        <v>52</v>
      </c>
      <c r="W283" s="87">
        <f t="shared" si="22"/>
        <v>14560</v>
      </c>
    </row>
    <row r="284" spans="1:23" s="88" customFormat="1" x14ac:dyDescent="0.25">
      <c r="A284" s="80"/>
      <c r="B284" s="81">
        <v>25</v>
      </c>
      <c r="C284" s="82">
        <v>105</v>
      </c>
      <c r="D284" s="82">
        <f t="shared" si="23"/>
        <v>2625</v>
      </c>
      <c r="E284" s="83">
        <v>45053</v>
      </c>
      <c r="F284" s="84"/>
      <c r="G284" s="85"/>
      <c r="H284" s="85"/>
      <c r="I284" s="82" t="s">
        <v>63</v>
      </c>
      <c r="J284" s="86" t="s">
        <v>40</v>
      </c>
      <c r="K284" s="86"/>
      <c r="L284" s="86"/>
      <c r="M284" s="86"/>
      <c r="N284" s="82"/>
      <c r="O284" s="86"/>
      <c r="P284" s="82"/>
      <c r="Q284" s="86"/>
      <c r="R284" s="82"/>
      <c r="S284" s="86"/>
      <c r="T284" s="86"/>
      <c r="U284" s="86"/>
      <c r="V284" s="86">
        <f t="shared" si="21"/>
        <v>25</v>
      </c>
      <c r="W284" s="87">
        <f t="shared" si="22"/>
        <v>2625</v>
      </c>
    </row>
    <row r="285" spans="1:23" s="88" customFormat="1" x14ac:dyDescent="0.25">
      <c r="A285" s="80"/>
      <c r="B285" s="81">
        <v>35</v>
      </c>
      <c r="C285" s="82">
        <v>280</v>
      </c>
      <c r="D285" s="82">
        <f t="shared" si="23"/>
        <v>9800</v>
      </c>
      <c r="E285" s="83">
        <v>45092</v>
      </c>
      <c r="F285" s="84"/>
      <c r="G285" s="85"/>
      <c r="H285" s="85"/>
      <c r="I285" s="82" t="s">
        <v>71</v>
      </c>
      <c r="J285" s="86" t="s">
        <v>94</v>
      </c>
      <c r="K285" s="86"/>
      <c r="L285" s="86"/>
      <c r="M285" s="86"/>
      <c r="N285" s="82"/>
      <c r="O285" s="86"/>
      <c r="P285" s="82"/>
      <c r="Q285" s="86"/>
      <c r="R285" s="82"/>
      <c r="S285" s="86"/>
      <c r="T285" s="86"/>
      <c r="U285" s="86"/>
      <c r="V285" s="86">
        <f t="shared" si="21"/>
        <v>35</v>
      </c>
      <c r="W285" s="87">
        <f t="shared" si="22"/>
        <v>9800</v>
      </c>
    </row>
    <row r="286" spans="1:23" s="88" customFormat="1" x14ac:dyDescent="0.25">
      <c r="A286" s="80"/>
      <c r="B286" s="81">
        <v>20</v>
      </c>
      <c r="C286" s="82">
        <v>105</v>
      </c>
      <c r="D286" s="82">
        <f t="shared" si="23"/>
        <v>2100</v>
      </c>
      <c r="E286" s="83">
        <v>45092</v>
      </c>
      <c r="F286" s="84"/>
      <c r="G286" s="85"/>
      <c r="H286" s="85"/>
      <c r="I286" s="82" t="s">
        <v>63</v>
      </c>
      <c r="J286" s="86" t="s">
        <v>94</v>
      </c>
      <c r="K286" s="86"/>
      <c r="L286" s="86"/>
      <c r="M286" s="86"/>
      <c r="N286" s="82"/>
      <c r="O286" s="86"/>
      <c r="P286" s="82"/>
      <c r="Q286" s="86"/>
      <c r="R286" s="82"/>
      <c r="S286" s="86"/>
      <c r="T286" s="86"/>
      <c r="U286" s="86"/>
      <c r="V286" s="86">
        <f t="shared" si="21"/>
        <v>20</v>
      </c>
      <c r="W286" s="87">
        <f t="shared" si="22"/>
        <v>2100</v>
      </c>
    </row>
    <row r="287" spans="1:23" s="88" customFormat="1" x14ac:dyDescent="0.25">
      <c r="A287" s="80"/>
      <c r="B287" s="81"/>
      <c r="C287" s="82"/>
      <c r="D287" s="82">
        <f t="shared" si="23"/>
        <v>0</v>
      </c>
      <c r="E287" s="83"/>
      <c r="F287" s="84"/>
      <c r="G287" s="85"/>
      <c r="H287" s="85"/>
      <c r="I287" s="82"/>
      <c r="J287" s="86"/>
      <c r="K287" s="86"/>
      <c r="L287" s="86"/>
      <c r="M287" s="86"/>
      <c r="N287" s="82"/>
      <c r="O287" s="86"/>
      <c r="P287" s="82"/>
      <c r="Q287" s="86"/>
      <c r="R287" s="82"/>
      <c r="S287" s="86"/>
      <c r="T287" s="86"/>
      <c r="U287" s="86"/>
      <c r="V287" s="86">
        <f t="shared" si="21"/>
        <v>0</v>
      </c>
      <c r="W287" s="87">
        <f t="shared" si="22"/>
        <v>0</v>
      </c>
    </row>
    <row r="288" spans="1:23" s="88" customFormat="1" x14ac:dyDescent="0.25">
      <c r="A288" s="80"/>
      <c r="B288" s="81"/>
      <c r="C288" s="82"/>
      <c r="D288" s="82">
        <f t="shared" si="23"/>
        <v>0</v>
      </c>
      <c r="E288" s="83"/>
      <c r="F288" s="84"/>
      <c r="G288" s="85"/>
      <c r="H288" s="85"/>
      <c r="I288" s="82"/>
      <c r="J288" s="86"/>
      <c r="K288" s="86"/>
      <c r="L288" s="86"/>
      <c r="M288" s="86"/>
      <c r="N288" s="82"/>
      <c r="O288" s="86"/>
      <c r="P288" s="82"/>
      <c r="Q288" s="86"/>
      <c r="R288" s="82"/>
      <c r="S288" s="86"/>
      <c r="T288" s="86"/>
      <c r="U288" s="86"/>
      <c r="V288" s="86">
        <f t="shared" si="21"/>
        <v>0</v>
      </c>
      <c r="W288" s="87">
        <f t="shared" si="22"/>
        <v>0</v>
      </c>
    </row>
    <row r="289" spans="1:23" s="88" customFormat="1" x14ac:dyDescent="0.25">
      <c r="A289" s="80"/>
      <c r="B289" s="81"/>
      <c r="C289" s="82"/>
      <c r="D289" s="82">
        <f t="shared" si="23"/>
        <v>0</v>
      </c>
      <c r="E289" s="83"/>
      <c r="F289" s="84"/>
      <c r="G289" s="85"/>
      <c r="H289" s="85"/>
      <c r="I289" s="82"/>
      <c r="J289" s="86"/>
      <c r="K289" s="86"/>
      <c r="L289" s="86"/>
      <c r="M289" s="86"/>
      <c r="N289" s="82"/>
      <c r="O289" s="86"/>
      <c r="P289" s="82"/>
      <c r="Q289" s="86"/>
      <c r="R289" s="82"/>
      <c r="S289" s="86"/>
      <c r="T289" s="86"/>
      <c r="U289" s="86"/>
      <c r="V289" s="86">
        <f t="shared" si="21"/>
        <v>0</v>
      </c>
      <c r="W289" s="87">
        <f t="shared" si="22"/>
        <v>0</v>
      </c>
    </row>
    <row r="290" spans="1:23" s="88" customFormat="1" x14ac:dyDescent="0.25">
      <c r="A290" s="80"/>
      <c r="B290" s="81"/>
      <c r="C290" s="82"/>
      <c r="D290" s="82">
        <f t="shared" si="23"/>
        <v>0</v>
      </c>
      <c r="E290" s="83"/>
      <c r="F290" s="84"/>
      <c r="G290" s="85"/>
      <c r="H290" s="85"/>
      <c r="I290" s="82"/>
      <c r="J290" s="86"/>
      <c r="K290" s="86"/>
      <c r="L290" s="86"/>
      <c r="M290" s="86"/>
      <c r="N290" s="82"/>
      <c r="O290" s="86"/>
      <c r="P290" s="82"/>
      <c r="Q290" s="86"/>
      <c r="R290" s="82"/>
      <c r="S290" s="86"/>
      <c r="T290" s="86"/>
      <c r="U290" s="86"/>
      <c r="V290" s="86">
        <f t="shared" si="21"/>
        <v>0</v>
      </c>
      <c r="W290" s="87">
        <f t="shared" si="22"/>
        <v>0</v>
      </c>
    </row>
    <row r="291" spans="1:23" s="88" customFormat="1" x14ac:dyDescent="0.25">
      <c r="A291" s="80"/>
      <c r="B291" s="81"/>
      <c r="C291" s="82"/>
      <c r="D291" s="82">
        <f t="shared" si="23"/>
        <v>0</v>
      </c>
      <c r="E291" s="83"/>
      <c r="F291" s="84"/>
      <c r="G291" s="85"/>
      <c r="H291" s="85"/>
      <c r="I291" s="82"/>
      <c r="J291" s="86"/>
      <c r="K291" s="86"/>
      <c r="L291" s="86"/>
      <c r="M291" s="86"/>
      <c r="N291" s="82"/>
      <c r="O291" s="86"/>
      <c r="P291" s="82"/>
      <c r="Q291" s="86"/>
      <c r="R291" s="82"/>
      <c r="S291" s="86"/>
      <c r="T291" s="86"/>
      <c r="U291" s="86"/>
      <c r="V291" s="86">
        <f t="shared" si="21"/>
        <v>0</v>
      </c>
      <c r="W291" s="87">
        <f t="shared" si="22"/>
        <v>0</v>
      </c>
    </row>
    <row r="292" spans="1:23" s="88" customFormat="1" x14ac:dyDescent="0.25">
      <c r="A292" s="80"/>
      <c r="B292" s="81"/>
      <c r="C292" s="82"/>
      <c r="D292" s="82">
        <f t="shared" si="23"/>
        <v>0</v>
      </c>
      <c r="E292" s="83"/>
      <c r="F292" s="84"/>
      <c r="G292" s="85"/>
      <c r="H292" s="85"/>
      <c r="I292" s="82"/>
      <c r="J292" s="86"/>
      <c r="K292" s="86"/>
      <c r="L292" s="86"/>
      <c r="M292" s="86"/>
      <c r="N292" s="82"/>
      <c r="O292" s="86"/>
      <c r="P292" s="82"/>
      <c r="Q292" s="86"/>
      <c r="R292" s="82"/>
      <c r="S292" s="86"/>
      <c r="T292" s="86"/>
      <c r="U292" s="86"/>
      <c r="V292" s="86">
        <f t="shared" si="21"/>
        <v>0</v>
      </c>
      <c r="W292" s="87">
        <f t="shared" si="22"/>
        <v>0</v>
      </c>
    </row>
    <row r="293" spans="1:23" s="88" customFormat="1" x14ac:dyDescent="0.25">
      <c r="A293" s="80"/>
      <c r="B293" s="81"/>
      <c r="C293" s="82"/>
      <c r="D293" s="82">
        <f t="shared" si="23"/>
        <v>0</v>
      </c>
      <c r="E293" s="83"/>
      <c r="F293" s="84"/>
      <c r="G293" s="85"/>
      <c r="H293" s="85"/>
      <c r="I293" s="82"/>
      <c r="J293" s="86"/>
      <c r="K293" s="86"/>
      <c r="L293" s="86"/>
      <c r="M293" s="86"/>
      <c r="N293" s="82"/>
      <c r="O293" s="86"/>
      <c r="P293" s="82"/>
      <c r="Q293" s="86"/>
      <c r="R293" s="82"/>
      <c r="S293" s="86"/>
      <c r="T293" s="86"/>
      <c r="U293" s="86"/>
      <c r="V293" s="86">
        <f t="shared" si="21"/>
        <v>0</v>
      </c>
      <c r="W293" s="87">
        <f t="shared" si="22"/>
        <v>0</v>
      </c>
    </row>
    <row r="294" spans="1:23" s="88" customFormat="1" x14ac:dyDescent="0.25">
      <c r="A294" s="80"/>
      <c r="B294" s="81"/>
      <c r="C294" s="82"/>
      <c r="D294" s="82">
        <f t="shared" si="23"/>
        <v>0</v>
      </c>
      <c r="E294" s="83"/>
      <c r="F294" s="84"/>
      <c r="G294" s="85"/>
      <c r="H294" s="85"/>
      <c r="I294" s="82"/>
      <c r="J294" s="86"/>
      <c r="K294" s="86"/>
      <c r="L294" s="86"/>
      <c r="M294" s="86"/>
      <c r="N294" s="82"/>
      <c r="O294" s="86"/>
      <c r="P294" s="82"/>
      <c r="Q294" s="86"/>
      <c r="R294" s="82"/>
      <c r="S294" s="86"/>
      <c r="T294" s="86"/>
      <c r="U294" s="86"/>
      <c r="V294" s="86">
        <f t="shared" si="21"/>
        <v>0</v>
      </c>
      <c r="W294" s="87">
        <f t="shared" si="22"/>
        <v>0</v>
      </c>
    </row>
    <row r="295" spans="1:23" s="88" customFormat="1" x14ac:dyDescent="0.25">
      <c r="A295" s="80"/>
      <c r="B295" s="81"/>
      <c r="C295" s="82"/>
      <c r="D295" s="82">
        <f t="shared" si="23"/>
        <v>0</v>
      </c>
      <c r="E295" s="83"/>
      <c r="F295" s="84"/>
      <c r="G295" s="85"/>
      <c r="H295" s="85"/>
      <c r="I295" s="82"/>
      <c r="J295" s="86"/>
      <c r="K295" s="86"/>
      <c r="L295" s="86"/>
      <c r="M295" s="86"/>
      <c r="N295" s="82"/>
      <c r="O295" s="86"/>
      <c r="P295" s="82"/>
      <c r="Q295" s="86"/>
      <c r="R295" s="82"/>
      <c r="S295" s="86"/>
      <c r="T295" s="86"/>
      <c r="U295" s="86"/>
      <c r="V295" s="86">
        <f t="shared" si="21"/>
        <v>0</v>
      </c>
      <c r="W295" s="87">
        <f t="shared" si="22"/>
        <v>0</v>
      </c>
    </row>
    <row r="296" spans="1:23" s="88" customFormat="1" x14ac:dyDescent="0.25">
      <c r="A296" s="80"/>
      <c r="B296" s="81"/>
      <c r="C296" s="82"/>
      <c r="D296" s="82">
        <f t="shared" si="23"/>
        <v>0</v>
      </c>
      <c r="E296" s="83"/>
      <c r="F296" s="84"/>
      <c r="G296" s="85"/>
      <c r="H296" s="85"/>
      <c r="I296" s="82"/>
      <c r="J296" s="86"/>
      <c r="K296" s="86"/>
      <c r="L296" s="86"/>
      <c r="M296" s="86"/>
      <c r="N296" s="82"/>
      <c r="O296" s="86"/>
      <c r="P296" s="82"/>
      <c r="Q296" s="86"/>
      <c r="R296" s="82"/>
      <c r="S296" s="86"/>
      <c r="T296" s="86"/>
      <c r="U296" s="86"/>
      <c r="V296" s="86">
        <f t="shared" si="21"/>
        <v>0</v>
      </c>
      <c r="W296" s="87">
        <f t="shared" si="22"/>
        <v>0</v>
      </c>
    </row>
    <row r="297" spans="1:23" s="88" customFormat="1" x14ac:dyDescent="0.25">
      <c r="A297" s="80"/>
      <c r="B297" s="81"/>
      <c r="C297" s="82"/>
      <c r="D297" s="82">
        <f t="shared" si="23"/>
        <v>0</v>
      </c>
      <c r="E297" s="83"/>
      <c r="F297" s="84"/>
      <c r="G297" s="85"/>
      <c r="H297" s="85"/>
      <c r="I297" s="82"/>
      <c r="J297" s="86"/>
      <c r="K297" s="86"/>
      <c r="L297" s="86"/>
      <c r="M297" s="86"/>
      <c r="N297" s="82"/>
      <c r="O297" s="86"/>
      <c r="P297" s="82"/>
      <c r="Q297" s="86"/>
      <c r="R297" s="82"/>
      <c r="S297" s="86"/>
      <c r="T297" s="86"/>
      <c r="U297" s="86"/>
      <c r="V297" s="86">
        <f t="shared" si="21"/>
        <v>0</v>
      </c>
      <c r="W297" s="87">
        <f t="shared" si="22"/>
        <v>0</v>
      </c>
    </row>
    <row r="298" spans="1:23" s="88" customFormat="1" x14ac:dyDescent="0.25">
      <c r="A298" s="80"/>
      <c r="B298" s="81"/>
      <c r="C298" s="82"/>
      <c r="D298" s="82">
        <f t="shared" si="23"/>
        <v>0</v>
      </c>
      <c r="E298" s="83"/>
      <c r="F298" s="84"/>
      <c r="G298" s="85"/>
      <c r="H298" s="85"/>
      <c r="I298" s="82"/>
      <c r="J298" s="86"/>
      <c r="K298" s="86"/>
      <c r="L298" s="86"/>
      <c r="M298" s="86"/>
      <c r="N298" s="82"/>
      <c r="O298" s="86"/>
      <c r="P298" s="82"/>
      <c r="Q298" s="86"/>
      <c r="R298" s="82"/>
      <c r="S298" s="86"/>
      <c r="T298" s="86"/>
      <c r="U298" s="86"/>
      <c r="V298" s="86">
        <f t="shared" si="21"/>
        <v>0</v>
      </c>
      <c r="W298" s="87">
        <f t="shared" si="22"/>
        <v>0</v>
      </c>
    </row>
    <row r="299" spans="1:23" s="88" customFormat="1" x14ac:dyDescent="0.25">
      <c r="A299" s="80"/>
      <c r="B299" s="81"/>
      <c r="C299" s="82"/>
      <c r="D299" s="82">
        <f t="shared" si="23"/>
        <v>0</v>
      </c>
      <c r="E299" s="83"/>
      <c r="F299" s="84"/>
      <c r="G299" s="85"/>
      <c r="H299" s="85"/>
      <c r="I299" s="82"/>
      <c r="J299" s="86"/>
      <c r="K299" s="86"/>
      <c r="L299" s="86"/>
      <c r="M299" s="86"/>
      <c r="N299" s="82"/>
      <c r="O299" s="86"/>
      <c r="P299" s="82"/>
      <c r="Q299" s="86"/>
      <c r="R299" s="82"/>
      <c r="S299" s="86"/>
      <c r="T299" s="86"/>
      <c r="U299" s="86"/>
      <c r="V299" s="86">
        <f t="shared" si="21"/>
        <v>0</v>
      </c>
      <c r="W299" s="87">
        <f t="shared" si="22"/>
        <v>0</v>
      </c>
    </row>
    <row r="300" spans="1:23" s="88" customFormat="1" x14ac:dyDescent="0.25">
      <c r="A300" s="80"/>
      <c r="B300" s="81"/>
      <c r="C300" s="82"/>
      <c r="D300" s="82">
        <f t="shared" si="23"/>
        <v>0</v>
      </c>
      <c r="E300" s="83"/>
      <c r="F300" s="84"/>
      <c r="G300" s="85"/>
      <c r="H300" s="85"/>
      <c r="I300" s="82"/>
      <c r="J300" s="86"/>
      <c r="K300" s="86"/>
      <c r="L300" s="86"/>
      <c r="M300" s="86"/>
      <c r="N300" s="82"/>
      <c r="O300" s="86"/>
      <c r="P300" s="82"/>
      <c r="Q300" s="86"/>
      <c r="R300" s="82"/>
      <c r="S300" s="86"/>
      <c r="T300" s="86"/>
      <c r="U300" s="86"/>
      <c r="V300" s="86">
        <f t="shared" si="21"/>
        <v>0</v>
      </c>
      <c r="W300" s="87">
        <f t="shared" si="22"/>
        <v>0</v>
      </c>
    </row>
    <row r="301" spans="1:23" s="88" customFormat="1" x14ac:dyDescent="0.25">
      <c r="A301" s="80"/>
      <c r="B301" s="81"/>
      <c r="C301" s="82"/>
      <c r="D301" s="82">
        <f t="shared" si="23"/>
        <v>0</v>
      </c>
      <c r="E301" s="83"/>
      <c r="F301" s="84"/>
      <c r="G301" s="85"/>
      <c r="H301" s="85"/>
      <c r="I301" s="82"/>
      <c r="J301" s="86"/>
      <c r="K301" s="86"/>
      <c r="L301" s="86"/>
      <c r="M301" s="86"/>
      <c r="N301" s="82"/>
      <c r="O301" s="86"/>
      <c r="P301" s="82"/>
      <c r="Q301" s="86"/>
      <c r="R301" s="82"/>
      <c r="S301" s="86"/>
      <c r="T301" s="86"/>
      <c r="U301" s="86"/>
      <c r="V301" s="86">
        <f t="shared" si="21"/>
        <v>0</v>
      </c>
      <c r="W301" s="87">
        <f t="shared" si="22"/>
        <v>0</v>
      </c>
    </row>
    <row r="302" spans="1:23" s="88" customFormat="1" x14ac:dyDescent="0.25">
      <c r="A302" s="80"/>
      <c r="B302" s="81"/>
      <c r="C302" s="82"/>
      <c r="D302" s="82">
        <f t="shared" si="23"/>
        <v>0</v>
      </c>
      <c r="E302" s="83"/>
      <c r="F302" s="84"/>
      <c r="G302" s="85"/>
      <c r="H302" s="85"/>
      <c r="I302" s="82"/>
      <c r="J302" s="86"/>
      <c r="K302" s="86"/>
      <c r="L302" s="86"/>
      <c r="M302" s="86"/>
      <c r="N302" s="82"/>
      <c r="O302" s="86"/>
      <c r="P302" s="82"/>
      <c r="Q302" s="86"/>
      <c r="R302" s="82"/>
      <c r="S302" s="86"/>
      <c r="T302" s="86"/>
      <c r="U302" s="86"/>
      <c r="V302" s="86">
        <f t="shared" si="21"/>
        <v>0</v>
      </c>
      <c r="W302" s="87">
        <f t="shared" si="22"/>
        <v>0</v>
      </c>
    </row>
    <row r="303" spans="1:23" s="88" customFormat="1" x14ac:dyDescent="0.25">
      <c r="A303" s="80"/>
      <c r="B303" s="81"/>
      <c r="C303" s="82"/>
      <c r="D303" s="82">
        <f t="shared" si="23"/>
        <v>0</v>
      </c>
      <c r="E303" s="83"/>
      <c r="F303" s="84"/>
      <c r="G303" s="85"/>
      <c r="H303" s="85"/>
      <c r="I303" s="82"/>
      <c r="J303" s="86"/>
      <c r="K303" s="86"/>
      <c r="L303" s="86"/>
      <c r="M303" s="86"/>
      <c r="N303" s="82"/>
      <c r="O303" s="86"/>
      <c r="P303" s="82"/>
      <c r="Q303" s="86"/>
      <c r="R303" s="82"/>
      <c r="S303" s="86"/>
      <c r="T303" s="86"/>
      <c r="U303" s="86"/>
      <c r="V303" s="86">
        <f t="shared" si="21"/>
        <v>0</v>
      </c>
      <c r="W303" s="87">
        <f t="shared" si="22"/>
        <v>0</v>
      </c>
    </row>
    <row r="304" spans="1:23" s="88" customFormat="1" x14ac:dyDescent="0.25">
      <c r="A304" s="80"/>
      <c r="B304" s="81"/>
      <c r="C304" s="82"/>
      <c r="D304" s="82">
        <f t="shared" si="23"/>
        <v>0</v>
      </c>
      <c r="E304" s="83"/>
      <c r="F304" s="84"/>
      <c r="G304" s="85"/>
      <c r="H304" s="85"/>
      <c r="I304" s="82"/>
      <c r="J304" s="86"/>
      <c r="K304" s="86"/>
      <c r="L304" s="86"/>
      <c r="M304" s="86"/>
      <c r="N304" s="82"/>
      <c r="O304" s="86"/>
      <c r="P304" s="82"/>
      <c r="Q304" s="86"/>
      <c r="R304" s="82"/>
      <c r="S304" s="86"/>
      <c r="T304" s="86"/>
      <c r="U304" s="86"/>
      <c r="V304" s="86">
        <f t="shared" si="21"/>
        <v>0</v>
      </c>
      <c r="W304" s="87">
        <f t="shared" si="22"/>
        <v>0</v>
      </c>
    </row>
    <row r="305" spans="1:23" s="88" customFormat="1" x14ac:dyDescent="0.25">
      <c r="A305" s="80"/>
      <c r="B305" s="81"/>
      <c r="C305" s="82"/>
      <c r="D305" s="82">
        <f t="shared" si="23"/>
        <v>0</v>
      </c>
      <c r="E305" s="83"/>
      <c r="F305" s="84"/>
      <c r="G305" s="85"/>
      <c r="H305" s="85"/>
      <c r="I305" s="82"/>
      <c r="J305" s="86"/>
      <c r="K305" s="86"/>
      <c r="L305" s="86"/>
      <c r="M305" s="86"/>
      <c r="N305" s="82"/>
      <c r="O305" s="86"/>
      <c r="P305" s="82"/>
      <c r="Q305" s="86"/>
      <c r="R305" s="82"/>
      <c r="S305" s="86"/>
      <c r="T305" s="86"/>
      <c r="U305" s="86"/>
      <c r="V305" s="86">
        <f t="shared" si="21"/>
        <v>0</v>
      </c>
      <c r="W305" s="87">
        <f t="shared" si="22"/>
        <v>0</v>
      </c>
    </row>
    <row r="306" spans="1:23" s="88" customFormat="1" x14ac:dyDescent="0.25">
      <c r="A306" s="80"/>
      <c r="B306" s="81"/>
      <c r="C306" s="82"/>
      <c r="D306" s="82">
        <f t="shared" si="23"/>
        <v>0</v>
      </c>
      <c r="E306" s="83"/>
      <c r="F306" s="84"/>
      <c r="G306" s="85"/>
      <c r="H306" s="85"/>
      <c r="I306" s="82"/>
      <c r="J306" s="86"/>
      <c r="K306" s="86"/>
      <c r="L306" s="86"/>
      <c r="M306" s="86"/>
      <c r="N306" s="82"/>
      <c r="O306" s="86"/>
      <c r="P306" s="82"/>
      <c r="Q306" s="86"/>
      <c r="R306" s="82"/>
      <c r="S306" s="86"/>
      <c r="T306" s="86"/>
      <c r="U306" s="86"/>
      <c r="V306" s="86">
        <f t="shared" si="21"/>
        <v>0</v>
      </c>
      <c r="W306" s="87">
        <f t="shared" si="22"/>
        <v>0</v>
      </c>
    </row>
    <row r="307" spans="1:23" s="88" customFormat="1" x14ac:dyDescent="0.25">
      <c r="A307" s="80"/>
      <c r="B307" s="81"/>
      <c r="C307" s="82"/>
      <c r="D307" s="82">
        <f t="shared" si="23"/>
        <v>0</v>
      </c>
      <c r="E307" s="83"/>
      <c r="F307" s="84"/>
      <c r="G307" s="85"/>
      <c r="H307" s="85"/>
      <c r="I307" s="82"/>
      <c r="J307" s="86"/>
      <c r="K307" s="86"/>
      <c r="L307" s="86"/>
      <c r="M307" s="86"/>
      <c r="N307" s="82"/>
      <c r="O307" s="86"/>
      <c r="P307" s="82"/>
      <c r="Q307" s="86"/>
      <c r="R307" s="82"/>
      <c r="S307" s="86"/>
      <c r="T307" s="86"/>
      <c r="U307" s="86"/>
      <c r="V307" s="86">
        <f t="shared" si="21"/>
        <v>0</v>
      </c>
      <c r="W307" s="87">
        <f t="shared" si="22"/>
        <v>0</v>
      </c>
    </row>
    <row r="308" spans="1:23" s="74" customFormat="1" x14ac:dyDescent="0.25">
      <c r="A308" s="66">
        <v>133</v>
      </c>
      <c r="B308" s="67"/>
      <c r="C308" s="68"/>
      <c r="D308" s="68">
        <f t="shared" si="3"/>
        <v>0</v>
      </c>
      <c r="E308" s="69"/>
      <c r="F308" s="70"/>
      <c r="G308" s="71"/>
      <c r="H308" s="71"/>
      <c r="I308" s="68"/>
      <c r="J308" s="72"/>
      <c r="K308" s="72"/>
      <c r="L308" s="72"/>
      <c r="M308" s="72"/>
      <c r="N308" s="68"/>
      <c r="O308" s="72"/>
      <c r="P308" s="68"/>
      <c r="Q308" s="72"/>
      <c r="R308" s="68"/>
      <c r="S308" s="72"/>
      <c r="T308" s="72"/>
      <c r="U308" s="72"/>
      <c r="V308" s="72"/>
      <c r="W308" s="73"/>
    </row>
    <row r="309" spans="1:23" x14ac:dyDescent="0.25">
      <c r="A309" s="45">
        <v>134</v>
      </c>
      <c r="B309" s="89">
        <v>20</v>
      </c>
      <c r="C309" s="38">
        <v>250</v>
      </c>
      <c r="D309" s="38">
        <f t="shared" si="3"/>
        <v>5000</v>
      </c>
      <c r="E309" s="52">
        <v>44803</v>
      </c>
      <c r="F309" s="53"/>
      <c r="G309" s="54"/>
      <c r="H309" s="54"/>
      <c r="I309" s="38" t="s">
        <v>64</v>
      </c>
      <c r="J309" s="90" t="s">
        <v>36</v>
      </c>
      <c r="K309" s="56"/>
      <c r="L309" s="56"/>
      <c r="M309" s="56"/>
      <c r="N309" s="38"/>
      <c r="O309" s="56"/>
      <c r="P309" s="38"/>
      <c r="Q309" s="56"/>
      <c r="R309" s="91"/>
      <c r="S309" s="90">
        <f t="shared" ref="S309:S348" si="24">B309</f>
        <v>20</v>
      </c>
      <c r="T309" s="90">
        <f t="shared" ref="T309:T348" si="25">D309</f>
        <v>5000</v>
      </c>
      <c r="U309" s="56"/>
      <c r="V309" s="90"/>
      <c r="W309" s="92"/>
    </row>
    <row r="310" spans="1:23" x14ac:dyDescent="0.25">
      <c r="A310" s="45">
        <v>135</v>
      </c>
      <c r="B310" s="89">
        <v>20</v>
      </c>
      <c r="C310" s="38">
        <v>95</v>
      </c>
      <c r="D310" s="38">
        <f t="shared" si="3"/>
        <v>1900</v>
      </c>
      <c r="E310" s="52">
        <v>44803</v>
      </c>
      <c r="F310" s="53"/>
      <c r="G310" s="54"/>
      <c r="H310" s="54"/>
      <c r="I310" s="38" t="s">
        <v>63</v>
      </c>
      <c r="J310" s="90" t="s">
        <v>36</v>
      </c>
      <c r="K310" s="56"/>
      <c r="L310" s="56"/>
      <c r="M310" s="56"/>
      <c r="N310" s="38"/>
      <c r="O310" s="56"/>
      <c r="P310" s="38"/>
      <c r="Q310" s="56"/>
      <c r="R310" s="91"/>
      <c r="S310" s="90">
        <f t="shared" si="24"/>
        <v>20</v>
      </c>
      <c r="T310" s="90">
        <f t="shared" si="25"/>
        <v>1900</v>
      </c>
      <c r="U310" s="56"/>
      <c r="V310" s="90"/>
      <c r="W310" s="92"/>
    </row>
    <row r="311" spans="1:23" x14ac:dyDescent="0.25">
      <c r="A311" s="45">
        <v>136</v>
      </c>
      <c r="B311" s="89">
        <v>10</v>
      </c>
      <c r="C311" s="38">
        <v>275</v>
      </c>
      <c r="D311" s="38">
        <f t="shared" si="3"/>
        <v>2750</v>
      </c>
      <c r="E311" s="52">
        <v>44847</v>
      </c>
      <c r="F311" s="53"/>
      <c r="G311" s="54"/>
      <c r="H311" s="54"/>
      <c r="I311" s="38" t="s">
        <v>66</v>
      </c>
      <c r="J311" s="90" t="s">
        <v>36</v>
      </c>
      <c r="K311" s="56"/>
      <c r="L311" s="56"/>
      <c r="M311" s="56"/>
      <c r="N311" s="38"/>
      <c r="O311" s="56"/>
      <c r="P311" s="38"/>
      <c r="Q311" s="56"/>
      <c r="R311" s="91"/>
      <c r="S311" s="90">
        <f t="shared" si="24"/>
        <v>10</v>
      </c>
      <c r="T311" s="90">
        <f t="shared" si="25"/>
        <v>2750</v>
      </c>
      <c r="U311" s="56"/>
      <c r="V311" s="90"/>
      <c r="W311" s="92"/>
    </row>
    <row r="312" spans="1:23" x14ac:dyDescent="0.25">
      <c r="A312" s="45">
        <v>137</v>
      </c>
      <c r="B312" s="89">
        <v>10</v>
      </c>
      <c r="C312" s="38">
        <v>95</v>
      </c>
      <c r="D312" s="38">
        <f t="shared" si="3"/>
        <v>950</v>
      </c>
      <c r="E312" s="52">
        <v>44847</v>
      </c>
      <c r="F312" s="53"/>
      <c r="G312" s="54"/>
      <c r="H312" s="54"/>
      <c r="I312" s="38" t="s">
        <v>63</v>
      </c>
      <c r="J312" s="90" t="s">
        <v>36</v>
      </c>
      <c r="K312" s="56"/>
      <c r="L312" s="56"/>
      <c r="M312" s="56"/>
      <c r="N312" s="38"/>
      <c r="O312" s="56"/>
      <c r="P312" s="38"/>
      <c r="Q312" s="56"/>
      <c r="R312" s="91"/>
      <c r="S312" s="90">
        <f t="shared" si="24"/>
        <v>10</v>
      </c>
      <c r="T312" s="90">
        <f t="shared" si="25"/>
        <v>950</v>
      </c>
      <c r="U312" s="56"/>
      <c r="V312" s="90"/>
      <c r="W312" s="92"/>
    </row>
    <row r="313" spans="1:23" x14ac:dyDescent="0.25">
      <c r="A313" s="45">
        <v>138</v>
      </c>
      <c r="B313" s="89">
        <v>40</v>
      </c>
      <c r="C313" s="38">
        <v>250</v>
      </c>
      <c r="D313" s="38">
        <f t="shared" si="3"/>
        <v>10000</v>
      </c>
      <c r="E313" s="52">
        <v>44872</v>
      </c>
      <c r="F313" s="53"/>
      <c r="G313" s="54"/>
      <c r="H313" s="54"/>
      <c r="I313" s="38" t="s">
        <v>64</v>
      </c>
      <c r="J313" s="90" t="s">
        <v>36</v>
      </c>
      <c r="K313" s="56"/>
      <c r="L313" s="56"/>
      <c r="M313" s="56"/>
      <c r="N313" s="38"/>
      <c r="O313" s="56"/>
      <c r="P313" s="38"/>
      <c r="Q313" s="56"/>
      <c r="R313" s="91"/>
      <c r="S313" s="90">
        <f t="shared" si="24"/>
        <v>40</v>
      </c>
      <c r="T313" s="90">
        <f t="shared" si="25"/>
        <v>10000</v>
      </c>
      <c r="U313" s="56"/>
      <c r="V313" s="90"/>
      <c r="W313" s="92"/>
    </row>
    <row r="314" spans="1:23" x14ac:dyDescent="0.25">
      <c r="A314" s="45">
        <v>139</v>
      </c>
      <c r="B314" s="89">
        <v>30</v>
      </c>
      <c r="C314" s="38">
        <v>95</v>
      </c>
      <c r="D314" s="38">
        <f t="shared" si="3"/>
        <v>2850</v>
      </c>
      <c r="E314" s="52">
        <v>44872</v>
      </c>
      <c r="F314" s="53"/>
      <c r="G314" s="54"/>
      <c r="H314" s="54"/>
      <c r="I314" s="38" t="s">
        <v>63</v>
      </c>
      <c r="J314" s="90" t="s">
        <v>36</v>
      </c>
      <c r="K314" s="56"/>
      <c r="L314" s="56"/>
      <c r="M314" s="56"/>
      <c r="N314" s="38"/>
      <c r="O314" s="56"/>
      <c r="P314" s="38"/>
      <c r="Q314" s="56"/>
      <c r="R314" s="91"/>
      <c r="S314" s="90">
        <f t="shared" si="24"/>
        <v>30</v>
      </c>
      <c r="T314" s="90">
        <f t="shared" si="25"/>
        <v>2850</v>
      </c>
      <c r="U314" s="56"/>
      <c r="V314" s="90"/>
      <c r="W314" s="92"/>
    </row>
    <row r="315" spans="1:23" s="65" customFormat="1" x14ac:dyDescent="0.25">
      <c r="A315" s="58">
        <v>140</v>
      </c>
      <c r="B315" s="59"/>
      <c r="C315" s="41"/>
      <c r="D315" s="41">
        <f t="shared" si="3"/>
        <v>0</v>
      </c>
      <c r="E315" s="60"/>
      <c r="F315" s="61"/>
      <c r="G315" s="62"/>
      <c r="H315" s="62"/>
      <c r="I315" s="41"/>
      <c r="J315" s="63"/>
      <c r="K315" s="63"/>
      <c r="L315" s="63"/>
      <c r="M315" s="63"/>
      <c r="N315" s="41"/>
      <c r="O315" s="63"/>
      <c r="P315" s="41"/>
      <c r="Q315" s="63"/>
      <c r="R315" s="41"/>
      <c r="S315" s="63">
        <f t="shared" si="24"/>
        <v>0</v>
      </c>
      <c r="T315" s="63">
        <f t="shared" si="25"/>
        <v>0</v>
      </c>
      <c r="U315" s="63"/>
      <c r="V315" s="63"/>
      <c r="W315" s="64"/>
    </row>
    <row r="316" spans="1:23" x14ac:dyDescent="0.25">
      <c r="A316" s="45"/>
      <c r="B316" s="89"/>
      <c r="C316" s="38"/>
      <c r="D316" s="38"/>
      <c r="E316" s="52"/>
      <c r="F316" s="53"/>
      <c r="G316" s="54"/>
      <c r="H316" s="54"/>
      <c r="I316" s="38"/>
      <c r="J316" s="90"/>
      <c r="K316" s="56"/>
      <c r="L316" s="56"/>
      <c r="M316" s="56"/>
      <c r="N316" s="38"/>
      <c r="O316" s="56"/>
      <c r="P316" s="38"/>
      <c r="Q316" s="56"/>
      <c r="R316" s="91"/>
      <c r="S316" s="90">
        <f t="shared" si="24"/>
        <v>0</v>
      </c>
      <c r="T316" s="90">
        <f t="shared" si="25"/>
        <v>0</v>
      </c>
      <c r="U316" s="56"/>
      <c r="V316" s="90"/>
      <c r="W316" s="92"/>
    </row>
    <row r="317" spans="1:23" s="65" customFormat="1" ht="32.25" customHeight="1" x14ac:dyDescent="0.25">
      <c r="A317" s="58" t="s">
        <v>99</v>
      </c>
      <c r="B317" s="59">
        <v>1485</v>
      </c>
      <c r="C317" s="41">
        <v>200</v>
      </c>
      <c r="D317" s="41">
        <f t="shared" ref="D317:D340" si="26">+C317*B317</f>
        <v>297000</v>
      </c>
      <c r="E317" s="60" t="s">
        <v>96</v>
      </c>
      <c r="F317" s="61"/>
      <c r="G317" s="62"/>
      <c r="H317" s="62"/>
      <c r="I317" s="41"/>
      <c r="J317" s="63" t="s">
        <v>95</v>
      </c>
      <c r="K317" s="63"/>
      <c r="L317" s="63"/>
      <c r="M317" s="63"/>
      <c r="N317" s="41"/>
      <c r="O317" s="63"/>
      <c r="P317" s="41"/>
      <c r="Q317" s="63"/>
      <c r="R317" s="41"/>
      <c r="S317" s="127">
        <f t="shared" si="24"/>
        <v>1485</v>
      </c>
      <c r="T317" s="128">
        <f t="shared" si="25"/>
        <v>297000</v>
      </c>
      <c r="U317" s="63"/>
      <c r="V317" s="63"/>
      <c r="W317" s="64"/>
    </row>
    <row r="318" spans="1:23" x14ac:dyDescent="0.25">
      <c r="A318" s="45"/>
      <c r="B318" s="89">
        <v>59</v>
      </c>
      <c r="C318" s="38">
        <v>285</v>
      </c>
      <c r="D318" s="41">
        <f t="shared" si="26"/>
        <v>16815</v>
      </c>
      <c r="E318" s="52">
        <v>45152</v>
      </c>
      <c r="F318" s="53"/>
      <c r="G318" s="54"/>
      <c r="H318" s="54"/>
      <c r="I318" s="38" t="s">
        <v>97</v>
      </c>
      <c r="J318" s="90" t="s">
        <v>64</v>
      </c>
      <c r="K318" s="56"/>
      <c r="L318" s="56"/>
      <c r="M318" s="56"/>
      <c r="N318" s="38"/>
      <c r="O318" s="56"/>
      <c r="P318" s="38"/>
      <c r="Q318" s="56"/>
      <c r="R318" s="91"/>
      <c r="S318" s="129">
        <f t="shared" si="24"/>
        <v>59</v>
      </c>
      <c r="T318" s="130">
        <f t="shared" si="25"/>
        <v>16815</v>
      </c>
      <c r="U318" s="56"/>
      <c r="V318" s="90"/>
      <c r="W318" s="92"/>
    </row>
    <row r="319" spans="1:23" x14ac:dyDescent="0.25">
      <c r="A319" s="45"/>
      <c r="B319" s="89">
        <v>58</v>
      </c>
      <c r="C319" s="38">
        <v>285</v>
      </c>
      <c r="D319" s="41">
        <f t="shared" si="26"/>
        <v>16530</v>
      </c>
      <c r="E319" s="52">
        <v>45150</v>
      </c>
      <c r="F319" s="53"/>
      <c r="G319" s="54"/>
      <c r="H319" s="54"/>
      <c r="I319" s="38" t="s">
        <v>98</v>
      </c>
      <c r="J319" s="90" t="s">
        <v>64</v>
      </c>
      <c r="K319" s="56"/>
      <c r="L319" s="56"/>
      <c r="M319" s="56"/>
      <c r="N319" s="38"/>
      <c r="O319" s="56"/>
      <c r="P319" s="38"/>
      <c r="Q319" s="56"/>
      <c r="R319" s="91"/>
      <c r="S319" s="129">
        <f t="shared" si="24"/>
        <v>58</v>
      </c>
      <c r="T319" s="130">
        <f t="shared" si="25"/>
        <v>16530</v>
      </c>
      <c r="U319" s="56"/>
      <c r="V319" s="90"/>
      <c r="W319" s="92"/>
    </row>
    <row r="320" spans="1:23" x14ac:dyDescent="0.25">
      <c r="A320" s="45"/>
      <c r="B320" s="89">
        <v>59</v>
      </c>
      <c r="C320" s="38">
        <v>285</v>
      </c>
      <c r="D320" s="41">
        <f t="shared" si="26"/>
        <v>16815</v>
      </c>
      <c r="E320" s="52">
        <v>45151</v>
      </c>
      <c r="F320" s="53"/>
      <c r="G320" s="54"/>
      <c r="H320" s="54"/>
      <c r="I320" s="38" t="s">
        <v>98</v>
      </c>
      <c r="J320" s="90" t="s">
        <v>64</v>
      </c>
      <c r="K320" s="56"/>
      <c r="L320" s="56"/>
      <c r="M320" s="56"/>
      <c r="N320" s="38"/>
      <c r="O320" s="56"/>
      <c r="P320" s="38"/>
      <c r="Q320" s="56"/>
      <c r="R320" s="91"/>
      <c r="S320" s="129">
        <f t="shared" si="24"/>
        <v>59</v>
      </c>
      <c r="T320" s="130">
        <f t="shared" si="25"/>
        <v>16815</v>
      </c>
      <c r="U320" s="56"/>
      <c r="V320" s="90"/>
      <c r="W320" s="92"/>
    </row>
    <row r="321" spans="1:23" x14ac:dyDescent="0.25">
      <c r="A321" s="45"/>
      <c r="B321" s="89">
        <v>60</v>
      </c>
      <c r="C321" s="38">
        <v>285</v>
      </c>
      <c r="D321" s="41">
        <f t="shared" si="26"/>
        <v>17100</v>
      </c>
      <c r="E321" s="52">
        <v>45151</v>
      </c>
      <c r="F321" s="53"/>
      <c r="G321" s="54"/>
      <c r="H321" s="54"/>
      <c r="I321" s="38" t="s">
        <v>98</v>
      </c>
      <c r="J321" s="90" t="s">
        <v>64</v>
      </c>
      <c r="K321" s="56"/>
      <c r="L321" s="56"/>
      <c r="M321" s="56"/>
      <c r="N321" s="38"/>
      <c r="O321" s="56"/>
      <c r="P321" s="38"/>
      <c r="Q321" s="56"/>
      <c r="R321" s="91"/>
      <c r="S321" s="129">
        <f t="shared" si="24"/>
        <v>60</v>
      </c>
      <c r="T321" s="130">
        <f t="shared" si="25"/>
        <v>17100</v>
      </c>
      <c r="U321" s="56"/>
      <c r="V321" s="90"/>
      <c r="W321" s="92"/>
    </row>
    <row r="322" spans="1:23" x14ac:dyDescent="0.25">
      <c r="A322" s="45"/>
      <c r="B322" s="89">
        <v>58</v>
      </c>
      <c r="C322" s="38">
        <v>285</v>
      </c>
      <c r="D322" s="41">
        <f t="shared" si="26"/>
        <v>16530</v>
      </c>
      <c r="E322" s="52">
        <v>45153</v>
      </c>
      <c r="F322" s="53"/>
      <c r="G322" s="54"/>
      <c r="H322" s="54"/>
      <c r="I322" s="38"/>
      <c r="J322" s="90" t="s">
        <v>64</v>
      </c>
      <c r="K322" s="56"/>
      <c r="L322" s="56"/>
      <c r="M322" s="56"/>
      <c r="N322" s="38"/>
      <c r="O322" s="56"/>
      <c r="P322" s="38"/>
      <c r="Q322" s="56"/>
      <c r="R322" s="91"/>
      <c r="S322" s="129">
        <f t="shared" si="24"/>
        <v>58</v>
      </c>
      <c r="T322" s="130">
        <f t="shared" si="25"/>
        <v>16530</v>
      </c>
      <c r="U322" s="56"/>
      <c r="V322" s="90"/>
      <c r="W322" s="92"/>
    </row>
    <row r="323" spans="1:23" x14ac:dyDescent="0.25">
      <c r="A323" s="45"/>
      <c r="B323" s="89">
        <v>120</v>
      </c>
      <c r="C323" s="38">
        <v>105</v>
      </c>
      <c r="D323" s="38">
        <f t="shared" si="26"/>
        <v>12600</v>
      </c>
      <c r="E323" s="52">
        <v>45151</v>
      </c>
      <c r="F323" s="53"/>
      <c r="G323" s="54"/>
      <c r="H323" s="54"/>
      <c r="I323" s="38"/>
      <c r="J323" s="90" t="s">
        <v>63</v>
      </c>
      <c r="K323" s="56"/>
      <c r="L323" s="56"/>
      <c r="M323" s="56"/>
      <c r="N323" s="38"/>
      <c r="O323" s="56"/>
      <c r="P323" s="38"/>
      <c r="Q323" s="56"/>
      <c r="R323" s="91"/>
      <c r="S323" s="129">
        <f t="shared" si="24"/>
        <v>120</v>
      </c>
      <c r="T323" s="130">
        <f t="shared" si="25"/>
        <v>12600</v>
      </c>
      <c r="U323" s="56"/>
      <c r="V323" s="90"/>
      <c r="W323" s="92"/>
    </row>
    <row r="324" spans="1:23" x14ac:dyDescent="0.25">
      <c r="A324" s="45"/>
      <c r="B324" s="89">
        <v>85</v>
      </c>
      <c r="C324" s="38">
        <v>105</v>
      </c>
      <c r="D324" s="38">
        <f t="shared" si="26"/>
        <v>8925</v>
      </c>
      <c r="E324" s="52">
        <v>45152</v>
      </c>
      <c r="F324" s="53"/>
      <c r="G324" s="54"/>
      <c r="H324" s="54"/>
      <c r="I324" s="38"/>
      <c r="J324" s="90" t="s">
        <v>63</v>
      </c>
      <c r="K324" s="56"/>
      <c r="L324" s="56"/>
      <c r="M324" s="56"/>
      <c r="N324" s="38"/>
      <c r="O324" s="56"/>
      <c r="P324" s="38"/>
      <c r="Q324" s="56"/>
      <c r="R324" s="91"/>
      <c r="S324" s="129">
        <f t="shared" si="24"/>
        <v>85</v>
      </c>
      <c r="T324" s="130">
        <f t="shared" si="25"/>
        <v>8925</v>
      </c>
      <c r="U324" s="56"/>
      <c r="V324" s="90"/>
      <c r="W324" s="92"/>
    </row>
    <row r="325" spans="1:23" x14ac:dyDescent="0.25">
      <c r="A325" s="45"/>
      <c r="B325" s="89">
        <v>58</v>
      </c>
      <c r="C325" s="38">
        <v>105</v>
      </c>
      <c r="D325" s="38">
        <f t="shared" si="26"/>
        <v>6090</v>
      </c>
      <c r="E325" s="52">
        <v>45153</v>
      </c>
      <c r="F325" s="53"/>
      <c r="G325" s="54"/>
      <c r="H325" s="54"/>
      <c r="I325" s="38"/>
      <c r="J325" s="90" t="s">
        <v>63</v>
      </c>
      <c r="K325" s="56"/>
      <c r="L325" s="56"/>
      <c r="M325" s="56"/>
      <c r="N325" s="38"/>
      <c r="O325" s="56"/>
      <c r="P325" s="38"/>
      <c r="Q325" s="56"/>
      <c r="R325" s="91"/>
      <c r="S325" s="129">
        <f t="shared" si="24"/>
        <v>58</v>
      </c>
      <c r="T325" s="130">
        <f t="shared" si="25"/>
        <v>6090</v>
      </c>
      <c r="U325" s="56"/>
      <c r="V325" s="90"/>
      <c r="W325" s="92"/>
    </row>
    <row r="326" spans="1:23" x14ac:dyDescent="0.25">
      <c r="A326" s="45"/>
      <c r="B326" s="89">
        <v>60</v>
      </c>
      <c r="C326" s="38">
        <v>200</v>
      </c>
      <c r="D326" s="38">
        <f t="shared" si="26"/>
        <v>12000</v>
      </c>
      <c r="E326" s="52">
        <v>45154</v>
      </c>
      <c r="F326" s="53"/>
      <c r="G326" s="54"/>
      <c r="H326" s="54"/>
      <c r="I326" s="38" t="s">
        <v>70</v>
      </c>
      <c r="J326" s="90" t="s">
        <v>71</v>
      </c>
      <c r="K326" s="56"/>
      <c r="L326" s="56"/>
      <c r="M326" s="56"/>
      <c r="N326" s="38"/>
      <c r="O326" s="56"/>
      <c r="P326" s="38"/>
      <c r="Q326" s="56"/>
      <c r="R326" s="91"/>
      <c r="S326" s="129">
        <f t="shared" si="24"/>
        <v>60</v>
      </c>
      <c r="T326" s="130">
        <f t="shared" si="25"/>
        <v>12000</v>
      </c>
      <c r="U326" s="56"/>
      <c r="V326" s="90"/>
      <c r="W326" s="92"/>
    </row>
    <row r="327" spans="1:23" x14ac:dyDescent="0.25">
      <c r="A327" s="45"/>
      <c r="B327" s="89">
        <v>60</v>
      </c>
      <c r="C327" s="38">
        <v>105</v>
      </c>
      <c r="D327" s="38">
        <f t="shared" si="26"/>
        <v>6300</v>
      </c>
      <c r="E327" s="52">
        <v>45154</v>
      </c>
      <c r="F327" s="53"/>
      <c r="G327" s="54"/>
      <c r="H327" s="54"/>
      <c r="I327" s="38"/>
      <c r="J327" s="90" t="s">
        <v>63</v>
      </c>
      <c r="K327" s="56"/>
      <c r="L327" s="56"/>
      <c r="M327" s="56"/>
      <c r="N327" s="38"/>
      <c r="O327" s="56"/>
      <c r="P327" s="38"/>
      <c r="Q327" s="56"/>
      <c r="R327" s="91"/>
      <c r="S327" s="129">
        <f t="shared" si="24"/>
        <v>60</v>
      </c>
      <c r="T327" s="130">
        <f t="shared" si="25"/>
        <v>6300</v>
      </c>
      <c r="U327" s="56"/>
      <c r="V327" s="90"/>
      <c r="W327" s="92"/>
    </row>
    <row r="328" spans="1:23" x14ac:dyDescent="0.25">
      <c r="A328" s="45"/>
      <c r="B328" s="89">
        <v>60</v>
      </c>
      <c r="C328" s="38">
        <v>200</v>
      </c>
      <c r="D328" s="38">
        <f t="shared" si="26"/>
        <v>12000</v>
      </c>
      <c r="E328" s="52">
        <v>45155</v>
      </c>
      <c r="F328" s="53"/>
      <c r="G328" s="54"/>
      <c r="H328" s="54"/>
      <c r="I328" s="38" t="s">
        <v>70</v>
      </c>
      <c r="J328" s="90" t="s">
        <v>71</v>
      </c>
      <c r="K328" s="56"/>
      <c r="L328" s="56"/>
      <c r="M328" s="56"/>
      <c r="N328" s="38"/>
      <c r="O328" s="56"/>
      <c r="P328" s="38"/>
      <c r="Q328" s="56"/>
      <c r="R328" s="91"/>
      <c r="S328" s="129">
        <f t="shared" si="24"/>
        <v>60</v>
      </c>
      <c r="T328" s="130">
        <f t="shared" si="25"/>
        <v>12000</v>
      </c>
      <c r="U328" s="56"/>
      <c r="V328" s="90"/>
      <c r="W328" s="92"/>
    </row>
    <row r="329" spans="1:23" x14ac:dyDescent="0.25">
      <c r="A329" s="45"/>
      <c r="B329" s="89">
        <v>60</v>
      </c>
      <c r="C329" s="38">
        <v>200</v>
      </c>
      <c r="D329" s="38">
        <f t="shared" si="26"/>
        <v>12000</v>
      </c>
      <c r="E329" s="52">
        <v>45156</v>
      </c>
      <c r="F329" s="53"/>
      <c r="G329" s="54"/>
      <c r="H329" s="54"/>
      <c r="I329" s="38" t="s">
        <v>70</v>
      </c>
      <c r="J329" s="90" t="s">
        <v>71</v>
      </c>
      <c r="K329" s="56"/>
      <c r="L329" s="56"/>
      <c r="M329" s="56"/>
      <c r="N329" s="38"/>
      <c r="O329" s="56"/>
      <c r="P329" s="38"/>
      <c r="Q329" s="56"/>
      <c r="R329" s="91"/>
      <c r="S329" s="129">
        <f t="shared" si="24"/>
        <v>60</v>
      </c>
      <c r="T329" s="129">
        <f t="shared" si="25"/>
        <v>12000</v>
      </c>
      <c r="U329" s="56"/>
      <c r="V329" s="90"/>
      <c r="W329" s="92"/>
    </row>
    <row r="330" spans="1:23" x14ac:dyDescent="0.25">
      <c r="A330" s="45"/>
      <c r="B330" s="89">
        <v>60</v>
      </c>
      <c r="C330" s="38">
        <v>200</v>
      </c>
      <c r="D330" s="38">
        <f t="shared" si="26"/>
        <v>12000</v>
      </c>
      <c r="E330" s="52">
        <v>45156</v>
      </c>
      <c r="F330" s="53"/>
      <c r="G330" s="54"/>
      <c r="H330" s="54"/>
      <c r="I330" s="38" t="s">
        <v>70</v>
      </c>
      <c r="J330" s="90" t="s">
        <v>71</v>
      </c>
      <c r="K330" s="56"/>
      <c r="L330" s="56"/>
      <c r="M330" s="56"/>
      <c r="N330" s="38"/>
      <c r="O330" s="56"/>
      <c r="P330" s="38"/>
      <c r="Q330" s="56"/>
      <c r="R330" s="91"/>
      <c r="S330" s="129">
        <f t="shared" si="24"/>
        <v>60</v>
      </c>
      <c r="T330" s="129">
        <f t="shared" si="25"/>
        <v>12000</v>
      </c>
      <c r="U330" s="56"/>
      <c r="V330" s="90"/>
      <c r="W330" s="92"/>
    </row>
    <row r="331" spans="1:23" x14ac:dyDescent="0.25">
      <c r="A331" s="45"/>
      <c r="B331" s="89">
        <v>59</v>
      </c>
      <c r="C331" s="38">
        <v>285</v>
      </c>
      <c r="D331" s="38">
        <f t="shared" si="26"/>
        <v>16815</v>
      </c>
      <c r="E331" s="52">
        <v>45156</v>
      </c>
      <c r="F331" s="53"/>
      <c r="G331" s="54"/>
      <c r="H331" s="54"/>
      <c r="I331" s="38"/>
      <c r="J331" s="90" t="s">
        <v>64</v>
      </c>
      <c r="K331" s="56"/>
      <c r="L331" s="56"/>
      <c r="M331" s="56"/>
      <c r="N331" s="38"/>
      <c r="O331" s="56"/>
      <c r="P331" s="38"/>
      <c r="Q331" s="56"/>
      <c r="R331" s="91"/>
      <c r="S331" s="129">
        <f t="shared" si="24"/>
        <v>59</v>
      </c>
      <c r="T331" s="129">
        <f t="shared" si="25"/>
        <v>16815</v>
      </c>
      <c r="U331" s="56"/>
      <c r="V331" s="90"/>
      <c r="W331" s="92"/>
    </row>
    <row r="332" spans="1:23" x14ac:dyDescent="0.25">
      <c r="A332" s="45"/>
      <c r="B332" s="89">
        <v>12</v>
      </c>
      <c r="C332" s="38">
        <v>200</v>
      </c>
      <c r="D332" s="38">
        <f t="shared" si="26"/>
        <v>2400</v>
      </c>
      <c r="E332" s="52">
        <v>45156</v>
      </c>
      <c r="F332" s="53"/>
      <c r="G332" s="54"/>
      <c r="H332" s="54"/>
      <c r="I332" s="38" t="s">
        <v>70</v>
      </c>
      <c r="J332" s="90" t="s">
        <v>71</v>
      </c>
      <c r="K332" s="56"/>
      <c r="L332" s="56"/>
      <c r="M332" s="56"/>
      <c r="N332" s="38"/>
      <c r="O332" s="56"/>
      <c r="P332" s="38"/>
      <c r="Q332" s="56"/>
      <c r="R332" s="91"/>
      <c r="S332" s="129">
        <f t="shared" si="24"/>
        <v>12</v>
      </c>
      <c r="T332" s="129">
        <f t="shared" si="25"/>
        <v>2400</v>
      </c>
      <c r="U332" s="56"/>
      <c r="V332" s="90"/>
      <c r="W332" s="92"/>
    </row>
    <row r="333" spans="1:23" x14ac:dyDescent="0.25">
      <c r="A333" s="45"/>
      <c r="B333" s="89">
        <v>58</v>
      </c>
      <c r="C333" s="38">
        <v>285</v>
      </c>
      <c r="D333" s="38">
        <f t="shared" si="26"/>
        <v>16530</v>
      </c>
      <c r="E333" s="52">
        <v>45156</v>
      </c>
      <c r="F333" s="53"/>
      <c r="G333" s="54"/>
      <c r="H333" s="54"/>
      <c r="I333" s="38"/>
      <c r="J333" s="90" t="s">
        <v>64</v>
      </c>
      <c r="K333" s="56"/>
      <c r="L333" s="56"/>
      <c r="M333" s="56"/>
      <c r="N333" s="38"/>
      <c r="O333" s="56"/>
      <c r="P333" s="38"/>
      <c r="Q333" s="56"/>
      <c r="R333" s="91"/>
      <c r="S333" s="129">
        <f t="shared" si="24"/>
        <v>58</v>
      </c>
      <c r="T333" s="129">
        <f t="shared" si="25"/>
        <v>16530</v>
      </c>
      <c r="U333" s="56"/>
      <c r="V333" s="90"/>
      <c r="W333" s="92"/>
    </row>
    <row r="334" spans="1:23" x14ac:dyDescent="0.25">
      <c r="A334" s="45"/>
      <c r="B334" s="89">
        <v>60</v>
      </c>
      <c r="C334" s="38">
        <v>285</v>
      </c>
      <c r="D334" s="38">
        <f t="shared" si="26"/>
        <v>17100</v>
      </c>
      <c r="E334" s="52">
        <v>45158</v>
      </c>
      <c r="F334" s="53"/>
      <c r="G334" s="54"/>
      <c r="H334" s="54"/>
      <c r="I334" s="38"/>
      <c r="J334" s="90" t="s">
        <v>64</v>
      </c>
      <c r="K334" s="56"/>
      <c r="L334" s="56"/>
      <c r="M334" s="56"/>
      <c r="N334" s="38"/>
      <c r="O334" s="56"/>
      <c r="P334" s="38"/>
      <c r="Q334" s="56"/>
      <c r="R334" s="91"/>
      <c r="S334" s="129">
        <f t="shared" si="24"/>
        <v>60</v>
      </c>
      <c r="T334" s="129">
        <f t="shared" si="25"/>
        <v>17100</v>
      </c>
      <c r="U334" s="56"/>
      <c r="V334" s="90"/>
      <c r="W334" s="92"/>
    </row>
    <row r="335" spans="1:23" x14ac:dyDescent="0.25">
      <c r="A335" s="45"/>
      <c r="B335" s="89">
        <v>60</v>
      </c>
      <c r="C335" s="38">
        <v>285</v>
      </c>
      <c r="D335" s="38">
        <f t="shared" si="26"/>
        <v>17100</v>
      </c>
      <c r="E335" s="52">
        <v>45158</v>
      </c>
      <c r="F335" s="53"/>
      <c r="G335" s="54"/>
      <c r="H335" s="54"/>
      <c r="I335" s="38"/>
      <c r="J335" s="90" t="s">
        <v>64</v>
      </c>
      <c r="K335" s="56"/>
      <c r="L335" s="56"/>
      <c r="M335" s="56"/>
      <c r="N335" s="38"/>
      <c r="O335" s="56"/>
      <c r="P335" s="38"/>
      <c r="Q335" s="56"/>
      <c r="R335" s="91"/>
      <c r="S335" s="129">
        <f t="shared" si="24"/>
        <v>60</v>
      </c>
      <c r="T335" s="129">
        <f t="shared" si="25"/>
        <v>17100</v>
      </c>
      <c r="U335" s="56"/>
      <c r="V335" s="90"/>
      <c r="W335" s="92"/>
    </row>
    <row r="336" spans="1:23" x14ac:dyDescent="0.25">
      <c r="A336" s="45"/>
      <c r="B336" s="89">
        <v>59</v>
      </c>
      <c r="C336" s="38">
        <v>105</v>
      </c>
      <c r="D336" s="38">
        <f t="shared" si="26"/>
        <v>6195</v>
      </c>
      <c r="E336" s="52">
        <v>45159</v>
      </c>
      <c r="F336" s="53"/>
      <c r="G336" s="54"/>
      <c r="H336" s="54"/>
      <c r="I336" s="38"/>
      <c r="J336" s="90" t="s">
        <v>63</v>
      </c>
      <c r="K336" s="56"/>
      <c r="L336" s="56"/>
      <c r="M336" s="56"/>
      <c r="N336" s="38"/>
      <c r="O336" s="56"/>
      <c r="P336" s="38"/>
      <c r="Q336" s="56"/>
      <c r="R336" s="91"/>
      <c r="S336" s="129">
        <f t="shared" si="24"/>
        <v>59</v>
      </c>
      <c r="T336" s="129">
        <f t="shared" si="25"/>
        <v>6195</v>
      </c>
      <c r="U336" s="56"/>
      <c r="V336" s="90"/>
      <c r="W336" s="92"/>
    </row>
    <row r="337" spans="1:23" x14ac:dyDescent="0.25">
      <c r="A337" s="45"/>
      <c r="B337" s="89">
        <v>60</v>
      </c>
      <c r="C337" s="38">
        <v>285</v>
      </c>
      <c r="D337" s="38">
        <f t="shared" si="26"/>
        <v>17100</v>
      </c>
      <c r="E337" s="52">
        <v>45159</v>
      </c>
      <c r="F337" s="53"/>
      <c r="G337" s="54"/>
      <c r="H337" s="54"/>
      <c r="I337" s="38"/>
      <c r="J337" s="90" t="s">
        <v>64</v>
      </c>
      <c r="K337" s="56"/>
      <c r="L337" s="56"/>
      <c r="M337" s="56"/>
      <c r="N337" s="38"/>
      <c r="O337" s="56"/>
      <c r="P337" s="38"/>
      <c r="Q337" s="56"/>
      <c r="R337" s="91"/>
      <c r="S337" s="129">
        <f t="shared" si="24"/>
        <v>60</v>
      </c>
      <c r="T337" s="129">
        <f t="shared" si="25"/>
        <v>17100</v>
      </c>
      <c r="U337" s="56"/>
      <c r="V337" s="90"/>
      <c r="W337" s="92"/>
    </row>
    <row r="338" spans="1:23" x14ac:dyDescent="0.25">
      <c r="A338" s="45"/>
      <c r="B338" s="89">
        <v>58</v>
      </c>
      <c r="C338" s="38">
        <v>285</v>
      </c>
      <c r="D338" s="38">
        <f t="shared" si="26"/>
        <v>16530</v>
      </c>
      <c r="E338" s="52">
        <v>45159</v>
      </c>
      <c r="F338" s="53"/>
      <c r="G338" s="54"/>
      <c r="H338" s="54"/>
      <c r="I338" s="38"/>
      <c r="J338" s="90" t="s">
        <v>64</v>
      </c>
      <c r="K338" s="56"/>
      <c r="L338" s="56"/>
      <c r="M338" s="56"/>
      <c r="N338" s="38"/>
      <c r="O338" s="56"/>
      <c r="P338" s="38"/>
      <c r="Q338" s="56"/>
      <c r="R338" s="91"/>
      <c r="S338" s="129">
        <f t="shared" si="24"/>
        <v>58</v>
      </c>
      <c r="T338" s="129">
        <f t="shared" si="25"/>
        <v>16530</v>
      </c>
      <c r="U338" s="56"/>
      <c r="V338" s="90"/>
      <c r="W338" s="92"/>
    </row>
    <row r="339" spans="1:23" x14ac:dyDescent="0.25">
      <c r="A339" s="45"/>
      <c r="B339" s="89">
        <v>60</v>
      </c>
      <c r="C339" s="38">
        <v>200</v>
      </c>
      <c r="D339" s="38">
        <f t="shared" si="26"/>
        <v>12000</v>
      </c>
      <c r="E339" s="52">
        <v>45159</v>
      </c>
      <c r="F339" s="53"/>
      <c r="G339" s="54"/>
      <c r="H339" s="54"/>
      <c r="I339" s="38" t="s">
        <v>70</v>
      </c>
      <c r="J339" s="90" t="s">
        <v>71</v>
      </c>
      <c r="K339" s="56"/>
      <c r="L339" s="56"/>
      <c r="M339" s="56"/>
      <c r="N339" s="38"/>
      <c r="O339" s="56"/>
      <c r="P339" s="38"/>
      <c r="Q339" s="56"/>
      <c r="R339" s="91"/>
      <c r="S339" s="129">
        <f t="shared" si="24"/>
        <v>60</v>
      </c>
      <c r="T339" s="129">
        <f t="shared" si="25"/>
        <v>12000</v>
      </c>
      <c r="U339" s="56"/>
      <c r="V339" s="90"/>
      <c r="W339" s="92"/>
    </row>
    <row r="340" spans="1:23" x14ac:dyDescent="0.25">
      <c r="A340" s="45"/>
      <c r="B340" s="89">
        <v>58</v>
      </c>
      <c r="C340" s="38">
        <v>285</v>
      </c>
      <c r="D340" s="38">
        <f t="shared" si="26"/>
        <v>16530</v>
      </c>
      <c r="E340" s="52">
        <v>45160</v>
      </c>
      <c r="F340" s="53"/>
      <c r="G340" s="54"/>
      <c r="H340" s="54"/>
      <c r="I340" s="38"/>
      <c r="J340" s="90" t="s">
        <v>64</v>
      </c>
      <c r="K340" s="56"/>
      <c r="L340" s="56"/>
      <c r="M340" s="56"/>
      <c r="N340" s="38"/>
      <c r="O340" s="56"/>
      <c r="P340" s="38"/>
      <c r="Q340" s="56"/>
      <c r="R340" s="91"/>
      <c r="S340" s="129">
        <f t="shared" si="24"/>
        <v>58</v>
      </c>
      <c r="T340" s="129">
        <f t="shared" si="25"/>
        <v>16530</v>
      </c>
      <c r="U340" s="56"/>
      <c r="V340" s="90"/>
      <c r="W340" s="92"/>
    </row>
    <row r="341" spans="1:23" x14ac:dyDescent="0.25">
      <c r="A341" s="45">
        <v>141</v>
      </c>
      <c r="B341" s="89">
        <v>59</v>
      </c>
      <c r="C341" s="38">
        <v>105</v>
      </c>
      <c r="D341" s="38">
        <f t="shared" si="3"/>
        <v>6195</v>
      </c>
      <c r="E341" s="52">
        <v>45160</v>
      </c>
      <c r="F341" s="53"/>
      <c r="G341" s="54"/>
      <c r="H341" s="54"/>
      <c r="I341" s="38"/>
      <c r="J341" s="90" t="s">
        <v>63</v>
      </c>
      <c r="K341" s="56"/>
      <c r="L341" s="56"/>
      <c r="M341" s="56"/>
      <c r="N341" s="38"/>
      <c r="O341" s="56"/>
      <c r="P341" s="38"/>
      <c r="Q341" s="56"/>
      <c r="R341" s="91"/>
      <c r="S341" s="129">
        <f t="shared" si="24"/>
        <v>59</v>
      </c>
      <c r="T341" s="129">
        <f t="shared" si="25"/>
        <v>6195</v>
      </c>
      <c r="U341" s="56"/>
      <c r="V341" s="90"/>
      <c r="W341" s="92"/>
    </row>
    <row r="342" spans="1:23" x14ac:dyDescent="0.25">
      <c r="A342" s="45">
        <v>142</v>
      </c>
      <c r="B342" s="89">
        <v>10</v>
      </c>
      <c r="C342" s="38">
        <v>105</v>
      </c>
      <c r="D342" s="38">
        <f t="shared" si="3"/>
        <v>1050</v>
      </c>
      <c r="E342" s="52">
        <v>45161</v>
      </c>
      <c r="F342" s="53"/>
      <c r="G342" s="54"/>
      <c r="H342" s="54"/>
      <c r="I342" s="38"/>
      <c r="J342" s="90" t="s">
        <v>63</v>
      </c>
      <c r="K342" s="56"/>
      <c r="L342" s="56"/>
      <c r="M342" s="56"/>
      <c r="N342" s="38"/>
      <c r="O342" s="56"/>
      <c r="P342" s="38"/>
      <c r="Q342" s="56"/>
      <c r="R342" s="91"/>
      <c r="S342" s="129">
        <f t="shared" si="24"/>
        <v>10</v>
      </c>
      <c r="T342" s="129">
        <f t="shared" si="25"/>
        <v>1050</v>
      </c>
      <c r="U342" s="56"/>
      <c r="V342" s="90"/>
      <c r="W342" s="92"/>
    </row>
    <row r="343" spans="1:23" x14ac:dyDescent="0.25">
      <c r="A343" s="45">
        <v>143</v>
      </c>
      <c r="B343" s="89">
        <v>58</v>
      </c>
      <c r="C343" s="38">
        <v>285</v>
      </c>
      <c r="D343" s="38">
        <f t="shared" si="3"/>
        <v>16530</v>
      </c>
      <c r="E343" s="52">
        <v>45165</v>
      </c>
      <c r="F343" s="53"/>
      <c r="G343" s="54"/>
      <c r="H343" s="54"/>
      <c r="I343" s="38"/>
      <c r="J343" s="90" t="s">
        <v>64</v>
      </c>
      <c r="K343" s="56"/>
      <c r="L343" s="56"/>
      <c r="M343" s="56"/>
      <c r="N343" s="38"/>
      <c r="O343" s="56"/>
      <c r="P343" s="38"/>
      <c r="Q343" s="56"/>
      <c r="R343" s="91"/>
      <c r="S343" s="129">
        <f t="shared" si="24"/>
        <v>58</v>
      </c>
      <c r="T343" s="129">
        <f t="shared" si="25"/>
        <v>16530</v>
      </c>
      <c r="U343" s="56"/>
      <c r="V343" s="90"/>
      <c r="W343" s="92"/>
    </row>
    <row r="344" spans="1:23" x14ac:dyDescent="0.25">
      <c r="A344" s="45"/>
      <c r="B344" s="89">
        <v>60</v>
      </c>
      <c r="C344" s="38">
        <v>285</v>
      </c>
      <c r="D344" s="38">
        <f t="shared" si="3"/>
        <v>17100</v>
      </c>
      <c r="E344" s="52">
        <v>45165</v>
      </c>
      <c r="F344" s="53"/>
      <c r="G344" s="54"/>
      <c r="H344" s="54"/>
      <c r="I344" s="38"/>
      <c r="J344" s="90" t="s">
        <v>64</v>
      </c>
      <c r="K344" s="56"/>
      <c r="L344" s="56"/>
      <c r="M344" s="56"/>
      <c r="N344" s="38"/>
      <c r="O344" s="56"/>
      <c r="P344" s="38"/>
      <c r="Q344" s="56"/>
      <c r="R344" s="91"/>
      <c r="S344" s="129">
        <f t="shared" si="24"/>
        <v>60</v>
      </c>
      <c r="T344" s="129">
        <f t="shared" si="25"/>
        <v>17100</v>
      </c>
      <c r="U344" s="56"/>
      <c r="V344" s="90"/>
      <c r="W344" s="92"/>
    </row>
    <row r="345" spans="1:23" x14ac:dyDescent="0.25">
      <c r="A345" s="45"/>
      <c r="B345" s="89">
        <v>60</v>
      </c>
      <c r="C345" s="38">
        <v>105</v>
      </c>
      <c r="D345" s="38">
        <f t="shared" si="3"/>
        <v>6300</v>
      </c>
      <c r="E345" s="52">
        <v>45166</v>
      </c>
      <c r="F345" s="53"/>
      <c r="G345" s="54"/>
      <c r="H345" s="54"/>
      <c r="I345" s="38"/>
      <c r="J345" s="90" t="s">
        <v>63</v>
      </c>
      <c r="K345" s="56"/>
      <c r="L345" s="56"/>
      <c r="M345" s="56"/>
      <c r="N345" s="38"/>
      <c r="O345" s="56"/>
      <c r="P345" s="38"/>
      <c r="Q345" s="56"/>
      <c r="R345" s="91"/>
      <c r="S345" s="129">
        <f t="shared" si="24"/>
        <v>60</v>
      </c>
      <c r="T345" s="129">
        <f t="shared" si="25"/>
        <v>6300</v>
      </c>
      <c r="U345" s="56"/>
      <c r="V345" s="90"/>
      <c r="W345" s="92"/>
    </row>
    <row r="346" spans="1:23" x14ac:dyDescent="0.25">
      <c r="A346" s="45"/>
      <c r="B346" s="89">
        <v>60</v>
      </c>
      <c r="C346" s="38">
        <v>285</v>
      </c>
      <c r="D346" s="38">
        <f t="shared" si="3"/>
        <v>17100</v>
      </c>
      <c r="E346" s="52">
        <v>45167</v>
      </c>
      <c r="F346" s="53"/>
      <c r="G346" s="54"/>
      <c r="H346" s="54"/>
      <c r="I346" s="38"/>
      <c r="J346" s="90" t="s">
        <v>64</v>
      </c>
      <c r="K346" s="56"/>
      <c r="L346" s="56"/>
      <c r="M346" s="56"/>
      <c r="N346" s="38"/>
      <c r="O346" s="56"/>
      <c r="P346" s="38"/>
      <c r="Q346" s="56"/>
      <c r="R346" s="91"/>
      <c r="S346" s="129">
        <f t="shared" si="24"/>
        <v>60</v>
      </c>
      <c r="T346" s="129">
        <f t="shared" si="25"/>
        <v>17100</v>
      </c>
      <c r="U346" s="56"/>
      <c r="V346" s="90"/>
      <c r="W346" s="92"/>
    </row>
    <row r="347" spans="1:23" x14ac:dyDescent="0.25">
      <c r="A347" s="45"/>
      <c r="B347" s="89">
        <v>60</v>
      </c>
      <c r="C347" s="38">
        <v>285</v>
      </c>
      <c r="D347" s="38">
        <f t="shared" si="3"/>
        <v>17100</v>
      </c>
      <c r="E347" s="52">
        <v>45168</v>
      </c>
      <c r="F347" s="53"/>
      <c r="G347" s="54"/>
      <c r="H347" s="54"/>
      <c r="I347" s="38"/>
      <c r="J347" s="90" t="s">
        <v>64</v>
      </c>
      <c r="K347" s="56"/>
      <c r="L347" s="56"/>
      <c r="M347" s="56"/>
      <c r="N347" s="38"/>
      <c r="O347" s="56"/>
      <c r="P347" s="38"/>
      <c r="Q347" s="56"/>
      <c r="R347" s="91"/>
      <c r="S347" s="129">
        <f t="shared" si="24"/>
        <v>60</v>
      </c>
      <c r="T347" s="129">
        <f t="shared" si="25"/>
        <v>17100</v>
      </c>
      <c r="U347" s="56"/>
      <c r="V347" s="90"/>
      <c r="W347" s="92"/>
    </row>
    <row r="348" spans="1:23" x14ac:dyDescent="0.25">
      <c r="A348" s="45"/>
      <c r="B348" s="89">
        <v>60</v>
      </c>
      <c r="C348" s="38">
        <v>285</v>
      </c>
      <c r="D348" s="38">
        <f t="shared" ref="D348" si="27">B348*C348</f>
        <v>17100</v>
      </c>
      <c r="E348" s="52">
        <v>45169</v>
      </c>
      <c r="F348" s="53"/>
      <c r="G348" s="54"/>
      <c r="H348" s="54"/>
      <c r="I348" s="38"/>
      <c r="J348" s="90" t="s">
        <v>64</v>
      </c>
      <c r="K348" s="56"/>
      <c r="L348" s="56"/>
      <c r="M348" s="56"/>
      <c r="N348" s="38"/>
      <c r="O348" s="56"/>
      <c r="P348" s="38"/>
      <c r="Q348" s="56"/>
      <c r="R348" s="91"/>
      <c r="S348" s="129">
        <f t="shared" si="24"/>
        <v>60</v>
      </c>
      <c r="T348" s="129">
        <f t="shared" si="25"/>
        <v>17100</v>
      </c>
      <c r="U348" s="56"/>
      <c r="V348" s="90"/>
      <c r="W348" s="92"/>
    </row>
    <row r="349" spans="1:23" x14ac:dyDescent="0.25">
      <c r="A349" s="45"/>
      <c r="B349" s="89"/>
      <c r="C349" s="38"/>
      <c r="D349" s="38"/>
      <c r="E349" s="52"/>
      <c r="F349" s="53"/>
      <c r="G349" s="54"/>
      <c r="H349" s="54"/>
      <c r="I349" s="38"/>
      <c r="J349" s="90"/>
      <c r="K349" s="56"/>
      <c r="L349" s="56"/>
      <c r="M349" s="56"/>
      <c r="N349" s="38"/>
      <c r="O349" s="56"/>
      <c r="P349" s="38"/>
      <c r="Q349" s="56"/>
      <c r="R349" s="91"/>
      <c r="S349" s="90"/>
      <c r="T349" s="90"/>
      <c r="U349" s="56"/>
      <c r="V349" s="90"/>
      <c r="W349" s="92"/>
    </row>
    <row r="350" spans="1:23" x14ac:dyDescent="0.25">
      <c r="A350" s="45"/>
      <c r="B350" s="89"/>
      <c r="C350" s="38"/>
      <c r="D350" s="38"/>
      <c r="E350" s="52"/>
      <c r="F350" s="53"/>
      <c r="G350" s="54"/>
      <c r="H350" s="54"/>
      <c r="I350" s="38"/>
      <c r="J350" s="90"/>
      <c r="K350" s="56"/>
      <c r="L350" s="56"/>
      <c r="M350" s="56"/>
      <c r="N350" s="38"/>
      <c r="O350" s="56"/>
      <c r="P350" s="38"/>
      <c r="Q350" s="56"/>
      <c r="R350" s="91"/>
      <c r="S350" s="90"/>
      <c r="T350" s="90"/>
      <c r="U350" s="56"/>
      <c r="V350" s="90"/>
      <c r="W350" s="92"/>
    </row>
    <row r="351" spans="1:23" x14ac:dyDescent="0.25">
      <c r="A351" s="45"/>
      <c r="B351" s="89"/>
      <c r="C351" s="38"/>
      <c r="D351" s="38"/>
      <c r="E351" s="52"/>
      <c r="F351" s="53"/>
      <c r="G351" s="54"/>
      <c r="H351" s="54"/>
      <c r="I351" s="38"/>
      <c r="J351" s="90"/>
      <c r="K351" s="56"/>
      <c r="L351" s="56"/>
      <c r="M351" s="56"/>
      <c r="N351" s="38"/>
      <c r="O351" s="56"/>
      <c r="P351" s="38"/>
      <c r="Q351" s="56"/>
      <c r="R351" s="91"/>
      <c r="S351" s="90"/>
      <c r="T351" s="90"/>
      <c r="U351" s="56"/>
      <c r="V351" s="90"/>
      <c r="W351" s="92"/>
    </row>
    <row r="352" spans="1:23" x14ac:dyDescent="0.25">
      <c r="A352" s="45">
        <v>144</v>
      </c>
      <c r="B352" s="89"/>
      <c r="C352" s="38"/>
      <c r="D352" s="38">
        <f t="shared" si="3"/>
        <v>0</v>
      </c>
      <c r="E352" s="52"/>
      <c r="F352" s="53"/>
      <c r="G352" s="54"/>
      <c r="H352" s="54"/>
      <c r="I352" s="38"/>
      <c r="J352" s="90"/>
      <c r="K352" s="56"/>
      <c r="L352" s="56"/>
      <c r="M352" s="56"/>
      <c r="N352" s="38"/>
      <c r="O352" s="56"/>
      <c r="P352" s="38"/>
      <c r="Q352" s="56"/>
      <c r="R352" s="91"/>
      <c r="S352" s="90">
        <f>B352</f>
        <v>0</v>
      </c>
      <c r="T352" s="90">
        <f>D352</f>
        <v>0</v>
      </c>
      <c r="U352" s="56"/>
      <c r="V352" s="90"/>
      <c r="W352" s="92"/>
    </row>
    <row r="353" spans="1:23" x14ac:dyDescent="0.25">
      <c r="A353" s="45">
        <v>145</v>
      </c>
      <c r="B353" s="89"/>
      <c r="C353" s="38"/>
      <c r="D353" s="38">
        <f t="shared" si="3"/>
        <v>0</v>
      </c>
      <c r="E353" s="52"/>
      <c r="F353" s="53"/>
      <c r="G353" s="54"/>
      <c r="H353" s="54"/>
      <c r="I353" s="38"/>
      <c r="J353" s="90"/>
      <c r="K353" s="56"/>
      <c r="L353" s="56"/>
      <c r="M353" s="56"/>
      <c r="N353" s="38"/>
      <c r="O353" s="56"/>
      <c r="P353" s="38"/>
      <c r="Q353" s="56"/>
      <c r="R353" s="91"/>
      <c r="S353" s="90">
        <f>B353</f>
        <v>0</v>
      </c>
      <c r="T353" s="90">
        <f>D353</f>
        <v>0</v>
      </c>
      <c r="U353" s="56"/>
      <c r="V353" s="90"/>
      <c r="W353" s="92"/>
    </row>
    <row r="354" spans="1:23" x14ac:dyDescent="0.25">
      <c r="A354" s="45">
        <v>146</v>
      </c>
      <c r="B354" s="89"/>
      <c r="C354" s="38"/>
      <c r="D354" s="38">
        <f t="shared" si="3"/>
        <v>0</v>
      </c>
      <c r="E354" s="52"/>
      <c r="F354" s="53"/>
      <c r="G354" s="54"/>
      <c r="H354" s="54"/>
      <c r="I354" s="38"/>
      <c r="J354" s="90"/>
      <c r="K354" s="56"/>
      <c r="L354" s="56"/>
      <c r="M354" s="56"/>
      <c r="N354" s="38"/>
      <c r="O354" s="56"/>
      <c r="P354" s="38"/>
      <c r="Q354" s="56"/>
      <c r="R354" s="91"/>
      <c r="S354" s="90">
        <f>B354</f>
        <v>0</v>
      </c>
      <c r="T354" s="90">
        <f>D354</f>
        <v>0</v>
      </c>
      <c r="U354" s="56"/>
      <c r="V354" s="90"/>
      <c r="W354" s="92"/>
    </row>
    <row r="355" spans="1:23" s="97" customFormat="1" ht="36" customHeight="1" x14ac:dyDescent="0.25">
      <c r="A355" s="93"/>
      <c r="B355" s="94"/>
      <c r="C355" s="94"/>
      <c r="D355" s="94">
        <f>SUM(D6:D354)</f>
        <v>3187555</v>
      </c>
      <c r="E355" s="94"/>
      <c r="F355" s="95">
        <f>SUM(F6:F354)</f>
        <v>0</v>
      </c>
      <c r="G355" s="95"/>
      <c r="H355" s="95"/>
      <c r="I355" s="94"/>
      <c r="J355" s="94"/>
      <c r="K355" s="96">
        <f t="shared" ref="K355:V355" si="28">SUM(K6:K354)</f>
        <v>945</v>
      </c>
      <c r="L355" s="96">
        <f t="shared" si="28"/>
        <v>526230</v>
      </c>
      <c r="M355" s="96">
        <f t="shared" si="28"/>
        <v>2106</v>
      </c>
      <c r="N355" s="96">
        <f t="shared" si="28"/>
        <v>733585</v>
      </c>
      <c r="O355" s="96">
        <f t="shared" si="28"/>
        <v>3402</v>
      </c>
      <c r="P355" s="96">
        <f t="shared" si="28"/>
        <v>474440</v>
      </c>
      <c r="Q355" s="96">
        <f t="shared" si="28"/>
        <v>2415</v>
      </c>
      <c r="R355" s="96">
        <f t="shared" si="28"/>
        <v>521500</v>
      </c>
      <c r="S355" s="96">
        <f t="shared" si="28"/>
        <v>3443</v>
      </c>
      <c r="T355" s="96">
        <f t="shared" si="28"/>
        <v>722930</v>
      </c>
      <c r="U355" s="96">
        <f t="shared" si="28"/>
        <v>0</v>
      </c>
      <c r="V355" s="96">
        <f t="shared" si="28"/>
        <v>2027</v>
      </c>
      <c r="W355" s="96">
        <f t="shared" ref="W355" si="29">SUM(W6:W354)</f>
        <v>208870</v>
      </c>
    </row>
    <row r="356" spans="1:23" ht="36" customHeight="1" thickBot="1" x14ac:dyDescent="0.3">
      <c r="A356" s="461" t="s">
        <v>14</v>
      </c>
      <c r="B356" s="462"/>
      <c r="C356" s="462"/>
      <c r="D356" s="463">
        <f>F355-D355</f>
        <v>-3187555</v>
      </c>
      <c r="E356" s="463"/>
      <c r="F356" s="463"/>
      <c r="G356" s="463"/>
      <c r="H356" s="463"/>
      <c r="I356" s="463"/>
      <c r="J356" s="463"/>
      <c r="K356" s="98"/>
      <c r="L356" s="98"/>
      <c r="M356" s="98"/>
      <c r="N356" s="98"/>
      <c r="O356" s="98"/>
      <c r="P356" s="98"/>
      <c r="Q356" s="98"/>
      <c r="R356" s="98"/>
      <c r="S356" s="98"/>
      <c r="T356" s="98"/>
      <c r="U356" s="98"/>
      <c r="V356" s="98"/>
      <c r="W356" s="99"/>
    </row>
    <row r="357" spans="1:23" ht="21.75" thickTop="1" x14ac:dyDescent="0.25"/>
  </sheetData>
  <mergeCells count="13">
    <mergeCell ref="J4:J5"/>
    <mergeCell ref="K4:U4"/>
    <mergeCell ref="A356:C356"/>
    <mergeCell ref="D356:J356"/>
    <mergeCell ref="A4:A5"/>
    <mergeCell ref="B4:B5"/>
    <mergeCell ref="C4:C5"/>
    <mergeCell ref="D4:D5"/>
    <mergeCell ref="E4:E5"/>
    <mergeCell ref="F4:F5"/>
    <mergeCell ref="H4:H5"/>
    <mergeCell ref="G4:G5"/>
    <mergeCell ref="I4:I5"/>
  </mergeCells>
  <pageMargins left="0.7" right="0.7" top="0.75" bottom="0.75" header="0.3" footer="0.3"/>
  <pageSetup paperSize="9" scale="13" fitToHeight="2"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1"/>
  <sheetViews>
    <sheetView showGridLines="0" rightToLeft="1" zoomScale="70" zoomScaleNormal="70" workbookViewId="0">
      <pane ySplit="4" topLeftCell="A11" activePane="bottomLeft" state="frozen"/>
      <selection pane="bottomLeft" activeCell="G17" sqref="G17"/>
    </sheetView>
  </sheetViews>
  <sheetFormatPr defaultRowHeight="21" x14ac:dyDescent="0.25"/>
  <cols>
    <col min="1" max="1" width="17.42578125" style="380" customWidth="1"/>
    <col min="2" max="2" width="22" style="33" customWidth="1"/>
    <col min="3" max="3" width="40.5703125" style="34" bestFit="1" customWidth="1"/>
    <col min="4" max="4" width="20.85546875" style="211" customWidth="1"/>
    <col min="5" max="5" width="24.140625" style="34" customWidth="1"/>
    <col min="6" max="6" width="20.85546875" style="211" customWidth="1"/>
    <col min="7" max="8" width="20.85546875" style="35" customWidth="1"/>
  </cols>
  <sheetData>
    <row r="1" spans="1:8" ht="30.75" customHeight="1" x14ac:dyDescent="0.25">
      <c r="A1" s="531"/>
      <c r="B1" s="532"/>
      <c r="C1" s="381" t="s">
        <v>106</v>
      </c>
      <c r="D1" s="105">
        <f>SUM(B5:B14)</f>
        <v>5250000</v>
      </c>
      <c r="E1" s="537" t="s">
        <v>235</v>
      </c>
      <c r="F1" s="537"/>
      <c r="G1" s="537"/>
      <c r="H1" s="387"/>
    </row>
    <row r="2" spans="1:8" ht="30.75" customHeight="1" x14ac:dyDescent="0.25">
      <c r="A2" s="533"/>
      <c r="B2" s="534"/>
      <c r="C2" s="382" t="s">
        <v>107</v>
      </c>
      <c r="D2" s="131">
        <f>SUM(E5:E149999)</f>
        <v>2250000</v>
      </c>
      <c r="E2" s="537"/>
      <c r="F2" s="537"/>
      <c r="G2" s="537"/>
      <c r="H2" s="387"/>
    </row>
    <row r="3" spans="1:8" ht="30.75" customHeight="1" thickBot="1" x14ac:dyDescent="0.3">
      <c r="A3" s="535"/>
      <c r="B3" s="536"/>
      <c r="C3" s="383" t="s">
        <v>108</v>
      </c>
      <c r="D3" s="132">
        <f>D1-D2</f>
        <v>3000000</v>
      </c>
      <c r="E3" s="538"/>
      <c r="F3" s="538"/>
      <c r="G3" s="538"/>
      <c r="H3" s="387"/>
    </row>
    <row r="4" spans="1:8" ht="47.25" customHeight="1" x14ac:dyDescent="0.25">
      <c r="A4" s="377" t="s">
        <v>227</v>
      </c>
      <c r="B4" s="101" t="s">
        <v>274</v>
      </c>
      <c r="C4" s="369" t="s">
        <v>231</v>
      </c>
      <c r="D4" s="208" t="s">
        <v>232</v>
      </c>
      <c r="E4" s="103" t="s">
        <v>100</v>
      </c>
      <c r="F4" s="208" t="s">
        <v>101</v>
      </c>
      <c r="G4" s="105" t="s">
        <v>102</v>
      </c>
      <c r="H4" s="105" t="s">
        <v>129</v>
      </c>
    </row>
    <row r="5" spans="1:8" ht="35.25" customHeight="1" x14ac:dyDescent="0.25">
      <c r="A5" s="376">
        <v>45868</v>
      </c>
      <c r="B5" s="109">
        <v>750000</v>
      </c>
      <c r="C5" s="370" t="s">
        <v>276</v>
      </c>
      <c r="D5" s="384"/>
      <c r="E5" s="111">
        <v>750000</v>
      </c>
      <c r="F5" s="209">
        <v>6075</v>
      </c>
      <c r="G5" s="122">
        <v>45868</v>
      </c>
      <c r="H5" s="122"/>
    </row>
    <row r="6" spans="1:8" ht="43.5" customHeight="1" x14ac:dyDescent="0.25">
      <c r="A6" s="378">
        <v>45899</v>
      </c>
      <c r="B6" s="115">
        <v>500000</v>
      </c>
      <c r="C6" s="371" t="s">
        <v>276</v>
      </c>
      <c r="D6" s="385"/>
      <c r="E6" s="117"/>
      <c r="F6" s="210"/>
      <c r="G6" s="124"/>
      <c r="H6" s="124"/>
    </row>
    <row r="7" spans="1:8" ht="43.5" customHeight="1" x14ac:dyDescent="0.25">
      <c r="A7" s="376">
        <v>45930</v>
      </c>
      <c r="B7" s="109">
        <v>500000</v>
      </c>
      <c r="C7" s="370" t="s">
        <v>276</v>
      </c>
      <c r="D7" s="384"/>
      <c r="E7" s="111"/>
      <c r="F7" s="209"/>
      <c r="G7" s="122"/>
      <c r="H7" s="122"/>
    </row>
    <row r="8" spans="1:8" ht="43.5" customHeight="1" x14ac:dyDescent="0.25">
      <c r="A8" s="378">
        <v>45960</v>
      </c>
      <c r="B8" s="115">
        <v>500000</v>
      </c>
      <c r="C8" s="371" t="s">
        <v>276</v>
      </c>
      <c r="D8" s="385"/>
      <c r="E8" s="117"/>
      <c r="F8" s="210"/>
      <c r="G8" s="124"/>
      <c r="H8" s="124"/>
    </row>
    <row r="9" spans="1:8" ht="43.5" customHeight="1" x14ac:dyDescent="0.25">
      <c r="A9" s="376">
        <v>45991</v>
      </c>
      <c r="B9" s="109">
        <v>500000</v>
      </c>
      <c r="C9" s="370" t="s">
        <v>276</v>
      </c>
      <c r="D9" s="384"/>
      <c r="E9" s="111"/>
      <c r="F9" s="209"/>
      <c r="G9" s="122"/>
      <c r="H9" s="122"/>
    </row>
    <row r="10" spans="1:8" ht="43.5" customHeight="1" x14ac:dyDescent="0.25">
      <c r="A10" s="378">
        <v>46021</v>
      </c>
      <c r="B10" s="115">
        <v>500000</v>
      </c>
      <c r="C10" s="371" t="s">
        <v>276</v>
      </c>
      <c r="D10" s="385"/>
      <c r="E10" s="117"/>
      <c r="F10" s="210"/>
      <c r="G10" s="124"/>
      <c r="H10" s="124"/>
    </row>
    <row r="11" spans="1:8" ht="43.5" customHeight="1" x14ac:dyDescent="0.25">
      <c r="A11" s="376">
        <v>46052</v>
      </c>
      <c r="B11" s="109">
        <v>500000</v>
      </c>
      <c r="C11" s="370" t="s">
        <v>276</v>
      </c>
      <c r="D11" s="384"/>
      <c r="E11" s="111"/>
      <c r="F11" s="209"/>
      <c r="G11" s="122"/>
      <c r="H11" s="122"/>
    </row>
    <row r="12" spans="1:8" ht="43.5" customHeight="1" x14ac:dyDescent="0.25">
      <c r="A12" s="378" t="s">
        <v>275</v>
      </c>
      <c r="B12" s="115">
        <v>500000</v>
      </c>
      <c r="C12" s="371" t="s">
        <v>276</v>
      </c>
      <c r="D12" s="385"/>
      <c r="E12" s="117"/>
      <c r="F12" s="210"/>
      <c r="G12" s="124"/>
      <c r="H12" s="124"/>
    </row>
    <row r="13" spans="1:8" ht="43.5" customHeight="1" x14ac:dyDescent="0.25">
      <c r="A13" s="376">
        <v>46111</v>
      </c>
      <c r="B13" s="109">
        <v>500000</v>
      </c>
      <c r="C13" s="370" t="s">
        <v>276</v>
      </c>
      <c r="D13" s="384"/>
      <c r="E13" s="111"/>
      <c r="F13" s="209"/>
      <c r="G13" s="122"/>
      <c r="H13" s="122"/>
    </row>
    <row r="14" spans="1:8" ht="43.5" customHeight="1" x14ac:dyDescent="0.25">
      <c r="A14" s="378">
        <v>46142</v>
      </c>
      <c r="B14" s="115">
        <v>500000</v>
      </c>
      <c r="C14" s="371" t="s">
        <v>276</v>
      </c>
      <c r="D14" s="385"/>
      <c r="E14" s="117">
        <v>500000</v>
      </c>
      <c r="F14" s="210">
        <v>6077</v>
      </c>
      <c r="G14" s="124">
        <v>45868</v>
      </c>
      <c r="H14" s="124"/>
    </row>
    <row r="15" spans="1:8" ht="43.5" customHeight="1" x14ac:dyDescent="0.25">
      <c r="A15" s="376"/>
      <c r="B15" s="109"/>
      <c r="C15" s="370"/>
      <c r="D15" s="384"/>
      <c r="E15" s="111">
        <v>500000</v>
      </c>
      <c r="F15" s="209">
        <v>6263</v>
      </c>
      <c r="G15" s="122">
        <v>45900</v>
      </c>
      <c r="H15" s="122"/>
    </row>
    <row r="16" spans="1:8" ht="43.5" customHeight="1" x14ac:dyDescent="0.25">
      <c r="A16" s="378"/>
      <c r="B16" s="115"/>
      <c r="C16" s="371"/>
      <c r="D16" s="385"/>
      <c r="E16" s="117">
        <v>500000</v>
      </c>
      <c r="F16" s="210">
        <v>6397</v>
      </c>
      <c r="G16" s="124">
        <v>45930</v>
      </c>
      <c r="H16" s="124"/>
    </row>
    <row r="17" spans="1:8" ht="43.5" customHeight="1" x14ac:dyDescent="0.25">
      <c r="A17" s="376"/>
      <c r="B17" s="109"/>
      <c r="C17" s="370"/>
      <c r="D17" s="384"/>
      <c r="E17" s="111"/>
      <c r="F17" s="209"/>
      <c r="G17" s="122"/>
      <c r="H17" s="122"/>
    </row>
    <row r="18" spans="1:8" ht="43.5" customHeight="1" x14ac:dyDescent="0.25">
      <c r="A18" s="378"/>
      <c r="B18" s="115"/>
      <c r="C18" s="371"/>
      <c r="D18" s="385"/>
      <c r="E18" s="117"/>
      <c r="F18" s="210"/>
      <c r="G18" s="124"/>
      <c r="H18" s="124"/>
    </row>
    <row r="19" spans="1:8" ht="43.5" customHeight="1" x14ac:dyDescent="0.25">
      <c r="A19" s="376"/>
      <c r="B19" s="109"/>
      <c r="C19" s="370"/>
      <c r="D19" s="384"/>
      <c r="E19" s="111"/>
      <c r="F19" s="209"/>
      <c r="G19" s="122"/>
      <c r="H19" s="122"/>
    </row>
    <row r="20" spans="1:8" ht="43.5" customHeight="1" x14ac:dyDescent="0.25">
      <c r="A20" s="378"/>
      <c r="B20" s="115"/>
      <c r="C20" s="371"/>
      <c r="D20" s="385"/>
      <c r="E20" s="117"/>
      <c r="F20" s="210"/>
      <c r="G20" s="124"/>
      <c r="H20" s="124"/>
    </row>
    <row r="21" spans="1:8" ht="43.5" customHeight="1" x14ac:dyDescent="0.25">
      <c r="A21" s="376"/>
      <c r="B21" s="109"/>
      <c r="C21" s="370"/>
      <c r="D21" s="384"/>
      <c r="E21" s="111"/>
      <c r="F21" s="209"/>
      <c r="G21" s="122"/>
      <c r="H21" s="122"/>
    </row>
    <row r="22" spans="1:8" ht="43.5" customHeight="1" x14ac:dyDescent="0.25">
      <c r="A22" s="378"/>
      <c r="B22" s="115"/>
      <c r="C22" s="371"/>
      <c r="D22" s="385"/>
      <c r="E22" s="117"/>
      <c r="F22" s="210"/>
      <c r="G22" s="124"/>
      <c r="H22" s="124"/>
    </row>
    <row r="23" spans="1:8" ht="43.5" customHeight="1" x14ac:dyDescent="0.25">
      <c r="A23" s="376"/>
      <c r="B23" s="109"/>
      <c r="C23" s="370"/>
      <c r="D23" s="384"/>
      <c r="E23" s="111"/>
      <c r="F23" s="209"/>
      <c r="G23" s="122"/>
      <c r="H23" s="122"/>
    </row>
    <row r="24" spans="1:8" ht="43.5" customHeight="1" x14ac:dyDescent="0.25">
      <c r="A24" s="378"/>
      <c r="B24" s="115"/>
      <c r="C24" s="371"/>
      <c r="D24" s="385"/>
      <c r="E24" s="117"/>
      <c r="F24" s="210"/>
      <c r="G24" s="124"/>
      <c r="H24" s="124"/>
    </row>
    <row r="25" spans="1:8" ht="43.5" customHeight="1" x14ac:dyDescent="0.25">
      <c r="A25" s="376"/>
      <c r="B25" s="109"/>
      <c r="C25" s="370"/>
      <c r="D25" s="384"/>
      <c r="E25" s="111"/>
      <c r="F25" s="209"/>
      <c r="G25" s="122"/>
      <c r="H25" s="122"/>
    </row>
    <row r="26" spans="1:8" ht="43.5" customHeight="1" x14ac:dyDescent="0.25">
      <c r="A26" s="378"/>
      <c r="B26" s="115"/>
      <c r="C26" s="371"/>
      <c r="D26" s="385"/>
      <c r="E26" s="117"/>
      <c r="F26" s="210"/>
      <c r="G26" s="124"/>
      <c r="H26" s="124"/>
    </row>
    <row r="27" spans="1:8" ht="43.5" customHeight="1" x14ac:dyDescent="0.25">
      <c r="A27" s="376"/>
      <c r="B27" s="109"/>
      <c r="C27" s="370"/>
      <c r="D27" s="384"/>
      <c r="E27" s="111"/>
      <c r="F27" s="209"/>
      <c r="G27" s="122"/>
      <c r="H27" s="122"/>
    </row>
    <row r="28" spans="1:8" ht="43.5" customHeight="1" x14ac:dyDescent="0.25">
      <c r="A28" s="378"/>
      <c r="B28" s="115"/>
      <c r="C28" s="371"/>
      <c r="D28" s="385"/>
      <c r="E28" s="117"/>
      <c r="F28" s="210"/>
      <c r="G28" s="124"/>
      <c r="H28" s="124"/>
    </row>
    <row r="29" spans="1:8" ht="43.5" customHeight="1" x14ac:dyDescent="0.25">
      <c r="A29" s="376"/>
      <c r="B29" s="109"/>
      <c r="C29" s="370"/>
      <c r="D29" s="384"/>
      <c r="E29" s="111"/>
      <c r="F29" s="209"/>
      <c r="G29" s="122"/>
      <c r="H29" s="122"/>
    </row>
    <row r="30" spans="1:8" ht="43.5" customHeight="1" x14ac:dyDescent="0.25">
      <c r="A30" s="378"/>
      <c r="B30" s="115"/>
      <c r="C30" s="371"/>
      <c r="D30" s="385"/>
      <c r="E30" s="117"/>
      <c r="F30" s="210"/>
      <c r="G30" s="124"/>
      <c r="H30" s="124"/>
    </row>
    <row r="31" spans="1:8" ht="43.5" customHeight="1" x14ac:dyDescent="0.25">
      <c r="A31" s="376"/>
      <c r="B31" s="109"/>
      <c r="C31" s="370"/>
      <c r="D31" s="384"/>
      <c r="E31" s="111"/>
      <c r="F31" s="209"/>
      <c r="G31" s="122"/>
      <c r="H31" s="122"/>
    </row>
    <row r="32" spans="1:8" ht="43.5" customHeight="1" x14ac:dyDescent="0.25">
      <c r="A32" s="378"/>
      <c r="B32" s="115"/>
      <c r="C32" s="371"/>
      <c r="D32" s="385"/>
      <c r="E32" s="117"/>
      <c r="F32" s="210"/>
      <c r="G32" s="124"/>
      <c r="H32" s="124"/>
    </row>
    <row r="33" spans="1:8" ht="43.5" customHeight="1" x14ac:dyDescent="0.25">
      <c r="A33" s="376"/>
      <c r="B33" s="109"/>
      <c r="C33" s="370"/>
      <c r="D33" s="384"/>
      <c r="E33" s="111"/>
      <c r="F33" s="209"/>
      <c r="G33" s="122"/>
      <c r="H33" s="122"/>
    </row>
    <row r="34" spans="1:8" ht="43.5" customHeight="1" x14ac:dyDescent="0.25">
      <c r="A34" s="378"/>
      <c r="B34" s="115"/>
      <c r="C34" s="371"/>
      <c r="D34" s="385"/>
      <c r="E34" s="117"/>
      <c r="F34" s="210"/>
      <c r="G34" s="124"/>
      <c r="H34" s="124"/>
    </row>
    <row r="35" spans="1:8" ht="43.5" customHeight="1" x14ac:dyDescent="0.25">
      <c r="A35" s="376"/>
      <c r="B35" s="109"/>
      <c r="C35" s="370"/>
      <c r="D35" s="384"/>
      <c r="E35" s="111"/>
      <c r="F35" s="209"/>
      <c r="G35" s="122"/>
      <c r="H35" s="122"/>
    </row>
    <row r="36" spans="1:8" ht="43.5" customHeight="1" x14ac:dyDescent="0.25">
      <c r="A36" s="378"/>
      <c r="B36" s="115"/>
      <c r="C36" s="371"/>
      <c r="D36" s="385"/>
      <c r="E36" s="117"/>
      <c r="F36" s="210"/>
      <c r="G36" s="124"/>
      <c r="H36" s="124"/>
    </row>
    <row r="37" spans="1:8" ht="43.5" customHeight="1" x14ac:dyDescent="0.25">
      <c r="A37" s="376"/>
      <c r="B37" s="109"/>
      <c r="C37" s="370"/>
      <c r="D37" s="384"/>
      <c r="E37" s="111"/>
      <c r="F37" s="209"/>
      <c r="G37" s="122"/>
      <c r="H37" s="122"/>
    </row>
    <row r="38" spans="1:8" ht="43.5" customHeight="1" x14ac:dyDescent="0.25">
      <c r="A38" s="378"/>
      <c r="B38" s="115"/>
      <c r="C38" s="371"/>
      <c r="D38" s="385"/>
      <c r="E38" s="117"/>
      <c r="F38" s="210"/>
      <c r="G38" s="124"/>
      <c r="H38" s="124"/>
    </row>
    <row r="39" spans="1:8" ht="43.5" customHeight="1" x14ac:dyDescent="0.25">
      <c r="A39" s="376"/>
      <c r="B39" s="109"/>
      <c r="C39" s="370"/>
      <c r="D39" s="384"/>
      <c r="E39" s="111"/>
      <c r="F39" s="209"/>
      <c r="G39" s="122"/>
      <c r="H39" s="122"/>
    </row>
    <row r="40" spans="1:8" ht="43.5" customHeight="1" x14ac:dyDescent="0.25">
      <c r="A40" s="378"/>
      <c r="B40" s="115"/>
      <c r="C40" s="371"/>
      <c r="D40" s="385"/>
      <c r="E40" s="117"/>
      <c r="F40" s="210"/>
      <c r="G40" s="124"/>
      <c r="H40" s="124"/>
    </row>
    <row r="41" spans="1:8" ht="43.5" customHeight="1" x14ac:dyDescent="0.25">
      <c r="A41" s="376"/>
      <c r="B41" s="109"/>
      <c r="C41" s="370"/>
      <c r="D41" s="384"/>
      <c r="E41" s="111"/>
      <c r="F41" s="209"/>
      <c r="G41" s="122"/>
      <c r="H41" s="122"/>
    </row>
    <row r="42" spans="1:8" ht="43.5" customHeight="1" x14ac:dyDescent="0.25">
      <c r="A42" s="378"/>
      <c r="B42" s="115"/>
      <c r="C42" s="371"/>
      <c r="D42" s="385"/>
      <c r="E42" s="117"/>
      <c r="F42" s="210"/>
      <c r="G42" s="124"/>
      <c r="H42" s="124"/>
    </row>
    <row r="43" spans="1:8" ht="43.5" customHeight="1" x14ac:dyDescent="0.25">
      <c r="A43" s="376"/>
      <c r="B43" s="109"/>
      <c r="C43" s="370"/>
      <c r="D43" s="384"/>
      <c r="E43" s="111"/>
      <c r="F43" s="209"/>
      <c r="G43" s="122"/>
      <c r="H43" s="122"/>
    </row>
    <row r="44" spans="1:8" ht="43.5" customHeight="1" x14ac:dyDescent="0.25">
      <c r="A44" s="378"/>
      <c r="B44" s="115"/>
      <c r="C44" s="371"/>
      <c r="D44" s="385"/>
      <c r="E44" s="117"/>
      <c r="F44" s="210"/>
      <c r="G44" s="124"/>
      <c r="H44" s="124"/>
    </row>
    <row r="45" spans="1:8" ht="43.5" customHeight="1" x14ac:dyDescent="0.25">
      <c r="A45" s="376"/>
      <c r="B45" s="109"/>
      <c r="C45" s="370"/>
      <c r="D45" s="384"/>
      <c r="E45" s="111"/>
      <c r="F45" s="209"/>
      <c r="G45" s="122"/>
      <c r="H45" s="122"/>
    </row>
    <row r="46" spans="1:8" ht="43.5" customHeight="1" x14ac:dyDescent="0.25">
      <c r="A46" s="378"/>
      <c r="B46" s="115"/>
      <c r="C46" s="371"/>
      <c r="D46" s="385"/>
      <c r="E46" s="117"/>
      <c r="F46" s="210"/>
      <c r="G46" s="124"/>
      <c r="H46" s="124"/>
    </row>
    <row r="47" spans="1:8" ht="43.5" customHeight="1" x14ac:dyDescent="0.25">
      <c r="A47" s="376"/>
      <c r="B47" s="109"/>
      <c r="C47" s="370"/>
      <c r="D47" s="384"/>
      <c r="E47" s="111"/>
      <c r="F47" s="209"/>
      <c r="G47" s="122"/>
      <c r="H47" s="122"/>
    </row>
    <row r="48" spans="1:8" ht="43.5" customHeight="1" x14ac:dyDescent="0.25">
      <c r="A48" s="378"/>
      <c r="B48" s="115"/>
      <c r="C48" s="371"/>
      <c r="D48" s="385"/>
      <c r="E48" s="117"/>
      <c r="F48" s="210"/>
      <c r="G48" s="124"/>
      <c r="H48" s="124"/>
    </row>
    <row r="49" spans="1:8" ht="43.5" customHeight="1" x14ac:dyDescent="0.25">
      <c r="A49" s="376"/>
      <c r="B49" s="109"/>
      <c r="C49" s="370"/>
      <c r="D49" s="384"/>
      <c r="E49" s="111"/>
      <c r="F49" s="209"/>
      <c r="G49" s="122"/>
      <c r="H49" s="122"/>
    </row>
    <row r="50" spans="1:8" ht="43.5" customHeight="1" x14ac:dyDescent="0.25">
      <c r="A50" s="378"/>
      <c r="B50" s="115"/>
      <c r="C50" s="371"/>
      <c r="D50" s="385"/>
      <c r="E50" s="117"/>
      <c r="F50" s="210"/>
      <c r="G50" s="124"/>
      <c r="H50" s="124"/>
    </row>
    <row r="51" spans="1:8" ht="43.5" customHeight="1" x14ac:dyDescent="0.25">
      <c r="A51" s="376"/>
      <c r="B51" s="109"/>
      <c r="C51" s="370"/>
      <c r="D51" s="384"/>
      <c r="E51" s="111"/>
      <c r="F51" s="209"/>
      <c r="G51" s="122"/>
      <c r="H51" s="122"/>
    </row>
    <row r="52" spans="1:8" ht="43.5" customHeight="1" x14ac:dyDescent="0.25">
      <c r="A52" s="378"/>
      <c r="B52" s="115"/>
      <c r="C52" s="371"/>
      <c r="D52" s="385"/>
      <c r="E52" s="117"/>
      <c r="F52" s="210"/>
      <c r="G52" s="124"/>
      <c r="H52" s="124"/>
    </row>
    <row r="53" spans="1:8" ht="43.5" customHeight="1" x14ac:dyDescent="0.25">
      <c r="A53" s="376"/>
      <c r="B53" s="109"/>
      <c r="C53" s="370"/>
      <c r="D53" s="384"/>
      <c r="E53" s="111"/>
      <c r="F53" s="209"/>
      <c r="G53" s="122"/>
      <c r="H53" s="122"/>
    </row>
    <row r="54" spans="1:8" ht="43.5" customHeight="1" x14ac:dyDescent="0.25">
      <c r="A54" s="378"/>
      <c r="B54" s="115"/>
      <c r="C54" s="371"/>
      <c r="D54" s="385"/>
      <c r="E54" s="117"/>
      <c r="F54" s="210"/>
      <c r="G54" s="124"/>
      <c r="H54" s="124"/>
    </row>
    <row r="55" spans="1:8" ht="43.5" customHeight="1" x14ac:dyDescent="0.25">
      <c r="A55" s="376"/>
      <c r="B55" s="109"/>
      <c r="C55" s="370"/>
      <c r="D55" s="384"/>
      <c r="E55" s="111"/>
      <c r="F55" s="209"/>
      <c r="G55" s="122"/>
      <c r="H55" s="122"/>
    </row>
    <row r="56" spans="1:8" ht="43.5" customHeight="1" x14ac:dyDescent="0.25">
      <c r="A56" s="378"/>
      <c r="B56" s="115"/>
      <c r="C56" s="371"/>
      <c r="D56" s="385"/>
      <c r="E56" s="117"/>
      <c r="F56" s="210"/>
      <c r="G56" s="124"/>
      <c r="H56" s="124"/>
    </row>
    <row r="57" spans="1:8" ht="43.5" customHeight="1" x14ac:dyDescent="0.25">
      <c r="A57" s="376"/>
      <c r="B57" s="109"/>
      <c r="C57" s="370"/>
      <c r="D57" s="384"/>
      <c r="E57" s="111"/>
      <c r="F57" s="209"/>
      <c r="G57" s="122"/>
      <c r="H57" s="122"/>
    </row>
    <row r="58" spans="1:8" ht="43.5" customHeight="1" x14ac:dyDescent="0.25">
      <c r="A58" s="378"/>
      <c r="B58" s="115"/>
      <c r="C58" s="371"/>
      <c r="D58" s="385"/>
      <c r="E58" s="117"/>
      <c r="F58" s="210"/>
      <c r="G58" s="124"/>
      <c r="H58" s="124"/>
    </row>
    <row r="59" spans="1:8" ht="43.5" customHeight="1" x14ac:dyDescent="0.25">
      <c r="A59" s="376"/>
      <c r="B59" s="109"/>
      <c r="C59" s="370"/>
      <c r="D59" s="384"/>
      <c r="E59" s="111"/>
      <c r="F59" s="209"/>
      <c r="G59" s="122"/>
      <c r="H59" s="122"/>
    </row>
    <row r="60" spans="1:8" ht="43.5" customHeight="1" x14ac:dyDescent="0.25">
      <c r="A60" s="378"/>
      <c r="B60" s="115"/>
      <c r="C60" s="371"/>
      <c r="D60" s="385"/>
      <c r="E60" s="117"/>
      <c r="F60" s="210"/>
      <c r="G60" s="124"/>
      <c r="H60" s="124"/>
    </row>
    <row r="61" spans="1:8" ht="43.5" customHeight="1" x14ac:dyDescent="0.25">
      <c r="A61" s="376"/>
      <c r="B61" s="109"/>
      <c r="C61" s="370"/>
      <c r="D61" s="384"/>
      <c r="E61" s="111"/>
      <c r="F61" s="209"/>
      <c r="G61" s="122"/>
      <c r="H61" s="122"/>
    </row>
    <row r="62" spans="1:8" ht="43.5" customHeight="1" x14ac:dyDescent="0.25">
      <c r="A62" s="378"/>
      <c r="B62" s="115"/>
      <c r="C62" s="371"/>
      <c r="D62" s="385"/>
      <c r="E62" s="117"/>
      <c r="F62" s="210"/>
      <c r="G62" s="124"/>
      <c r="H62" s="124"/>
    </row>
    <row r="63" spans="1:8" ht="43.5" customHeight="1" x14ac:dyDescent="0.25">
      <c r="A63" s="376"/>
      <c r="B63" s="109"/>
      <c r="C63" s="370"/>
      <c r="D63" s="384"/>
      <c r="E63" s="111"/>
      <c r="F63" s="209"/>
      <c r="G63" s="122"/>
      <c r="H63" s="122"/>
    </row>
    <row r="64" spans="1:8" ht="43.5" customHeight="1" x14ac:dyDescent="0.25">
      <c r="A64" s="378"/>
      <c r="B64" s="115"/>
      <c r="C64" s="371"/>
      <c r="D64" s="385"/>
      <c r="E64" s="117"/>
      <c r="F64" s="210"/>
      <c r="G64" s="124"/>
      <c r="H64" s="124"/>
    </row>
    <row r="65" spans="1:8" ht="43.5" customHeight="1" x14ac:dyDescent="0.25">
      <c r="A65" s="376"/>
      <c r="B65" s="109"/>
      <c r="C65" s="370"/>
      <c r="D65" s="384"/>
      <c r="E65" s="111"/>
      <c r="F65" s="209"/>
      <c r="G65" s="122"/>
      <c r="H65" s="122"/>
    </row>
    <row r="66" spans="1:8" ht="43.5" customHeight="1" x14ac:dyDescent="0.25">
      <c r="A66" s="378"/>
      <c r="B66" s="115"/>
      <c r="C66" s="371"/>
      <c r="D66" s="385"/>
      <c r="E66" s="117"/>
      <c r="F66" s="210"/>
      <c r="G66" s="124"/>
      <c r="H66" s="124"/>
    </row>
    <row r="67" spans="1:8" ht="43.5" customHeight="1" x14ac:dyDescent="0.25">
      <c r="A67" s="376"/>
      <c r="B67" s="109"/>
      <c r="C67" s="370"/>
      <c r="D67" s="384"/>
      <c r="E67" s="111"/>
      <c r="F67" s="209"/>
      <c r="G67" s="122"/>
      <c r="H67" s="122"/>
    </row>
    <row r="68" spans="1:8" ht="43.5" customHeight="1" x14ac:dyDescent="0.25">
      <c r="A68" s="378"/>
      <c r="B68" s="115"/>
      <c r="C68" s="371"/>
      <c r="D68" s="385"/>
      <c r="E68" s="117"/>
      <c r="F68" s="210"/>
      <c r="G68" s="124"/>
      <c r="H68" s="124"/>
    </row>
    <row r="69" spans="1:8" ht="43.5" customHeight="1" x14ac:dyDescent="0.25">
      <c r="A69" s="376"/>
      <c r="B69" s="109"/>
      <c r="C69" s="370"/>
      <c r="D69" s="384"/>
      <c r="E69" s="111"/>
      <c r="F69" s="209"/>
      <c r="G69" s="122"/>
      <c r="H69" s="122"/>
    </row>
    <row r="70" spans="1:8" ht="43.5" customHeight="1" x14ac:dyDescent="0.25">
      <c r="A70" s="378"/>
      <c r="B70" s="115"/>
      <c r="C70" s="371"/>
      <c r="D70" s="385"/>
      <c r="E70" s="117"/>
      <c r="F70" s="210"/>
      <c r="G70" s="124"/>
      <c r="H70" s="124"/>
    </row>
    <row r="71" spans="1:8" ht="43.5" customHeight="1" x14ac:dyDescent="0.25">
      <c r="A71" s="376"/>
      <c r="B71" s="109"/>
      <c r="C71" s="370"/>
      <c r="D71" s="384"/>
      <c r="E71" s="111"/>
      <c r="F71" s="209"/>
      <c r="G71" s="122"/>
      <c r="H71" s="122"/>
    </row>
    <row r="72" spans="1:8" ht="43.5" customHeight="1" x14ac:dyDescent="0.25">
      <c r="A72" s="378"/>
      <c r="B72" s="115"/>
      <c r="C72" s="371"/>
      <c r="D72" s="385"/>
      <c r="E72" s="117"/>
      <c r="F72" s="210"/>
      <c r="G72" s="124"/>
      <c r="H72" s="124"/>
    </row>
    <row r="73" spans="1:8" ht="43.5" customHeight="1" x14ac:dyDescent="0.25">
      <c r="A73" s="376"/>
      <c r="B73" s="109"/>
      <c r="C73" s="370"/>
      <c r="D73" s="384"/>
      <c r="E73" s="111"/>
      <c r="F73" s="209"/>
      <c r="G73" s="122"/>
      <c r="H73" s="122"/>
    </row>
    <row r="74" spans="1:8" ht="43.5" customHeight="1" x14ac:dyDescent="0.25">
      <c r="A74" s="378"/>
      <c r="B74" s="115"/>
      <c r="C74" s="371"/>
      <c r="D74" s="385"/>
      <c r="E74" s="117"/>
      <c r="F74" s="210"/>
      <c r="G74" s="124"/>
      <c r="H74" s="124"/>
    </row>
    <row r="75" spans="1:8" ht="43.5" customHeight="1" x14ac:dyDescent="0.25">
      <c r="A75" s="376"/>
      <c r="B75" s="109"/>
      <c r="C75" s="370"/>
      <c r="D75" s="384"/>
      <c r="E75" s="111"/>
      <c r="F75" s="209"/>
      <c r="G75" s="122"/>
      <c r="H75" s="122"/>
    </row>
    <row r="76" spans="1:8" ht="43.5" customHeight="1" x14ac:dyDescent="0.25">
      <c r="A76" s="378"/>
      <c r="B76" s="115"/>
      <c r="C76" s="371"/>
      <c r="D76" s="385"/>
      <c r="E76" s="117"/>
      <c r="F76" s="210"/>
      <c r="G76" s="124"/>
      <c r="H76" s="124"/>
    </row>
    <row r="77" spans="1:8" ht="43.5" customHeight="1" x14ac:dyDescent="0.25">
      <c r="A77" s="376"/>
      <c r="B77" s="109"/>
      <c r="C77" s="370"/>
      <c r="D77" s="384"/>
      <c r="E77" s="111"/>
      <c r="F77" s="209"/>
      <c r="G77" s="122"/>
      <c r="H77" s="122"/>
    </row>
    <row r="78" spans="1:8" ht="43.5" customHeight="1" x14ac:dyDescent="0.25">
      <c r="A78" s="378"/>
      <c r="B78" s="115"/>
      <c r="C78" s="371"/>
      <c r="D78" s="385"/>
      <c r="E78" s="117"/>
      <c r="F78" s="210"/>
      <c r="G78" s="124"/>
      <c r="H78" s="124"/>
    </row>
    <row r="79" spans="1:8" ht="43.5" customHeight="1" x14ac:dyDescent="0.25">
      <c r="A79" s="376"/>
      <c r="B79" s="109"/>
      <c r="C79" s="370"/>
      <c r="D79" s="384"/>
      <c r="E79" s="111"/>
      <c r="F79" s="209"/>
      <c r="G79" s="122"/>
      <c r="H79" s="122"/>
    </row>
    <row r="80" spans="1:8" ht="43.5" customHeight="1" x14ac:dyDescent="0.25">
      <c r="A80" s="378"/>
      <c r="B80" s="115"/>
      <c r="C80" s="371"/>
      <c r="D80" s="385"/>
      <c r="E80" s="117"/>
      <c r="F80" s="210"/>
      <c r="G80" s="124"/>
      <c r="H80" s="124"/>
    </row>
    <row r="81" spans="1:8" ht="43.5" customHeight="1" x14ac:dyDescent="0.25">
      <c r="A81" s="376"/>
      <c r="B81" s="109"/>
      <c r="C81" s="370"/>
      <c r="D81" s="384"/>
      <c r="E81" s="111"/>
      <c r="F81" s="209"/>
      <c r="G81" s="122"/>
      <c r="H81" s="122"/>
    </row>
    <row r="82" spans="1:8" ht="43.5" customHeight="1" x14ac:dyDescent="0.25">
      <c r="A82" s="378"/>
      <c r="B82" s="115"/>
      <c r="C82" s="371"/>
      <c r="D82" s="385"/>
      <c r="E82" s="117"/>
      <c r="F82" s="210"/>
      <c r="G82" s="124"/>
      <c r="H82" s="124"/>
    </row>
    <row r="83" spans="1:8" ht="43.5" customHeight="1" x14ac:dyDescent="0.25">
      <c r="A83" s="376"/>
      <c r="B83" s="109"/>
      <c r="C83" s="370"/>
      <c r="D83" s="384"/>
      <c r="E83" s="111"/>
      <c r="F83" s="209"/>
      <c r="G83" s="122"/>
      <c r="H83" s="122"/>
    </row>
    <row r="84" spans="1:8" ht="43.5" customHeight="1" x14ac:dyDescent="0.25">
      <c r="A84" s="378"/>
      <c r="B84" s="115"/>
      <c r="C84" s="371"/>
      <c r="D84" s="385"/>
      <c r="E84" s="117"/>
      <c r="F84" s="210"/>
      <c r="G84" s="124"/>
      <c r="H84" s="124"/>
    </row>
    <row r="85" spans="1:8" ht="43.5" customHeight="1" x14ac:dyDescent="0.25">
      <c r="A85" s="376"/>
      <c r="B85" s="109"/>
      <c r="C85" s="370"/>
      <c r="D85" s="384"/>
      <c r="E85" s="111"/>
      <c r="F85" s="209"/>
      <c r="G85" s="122"/>
      <c r="H85" s="122"/>
    </row>
    <row r="86" spans="1:8" ht="43.5" customHeight="1" x14ac:dyDescent="0.25">
      <c r="A86" s="378"/>
      <c r="B86" s="115"/>
      <c r="C86" s="371"/>
      <c r="D86" s="385"/>
      <c r="E86" s="117"/>
      <c r="F86" s="210"/>
      <c r="G86" s="124"/>
      <c r="H86" s="124"/>
    </row>
    <row r="87" spans="1:8" ht="43.5" customHeight="1" x14ac:dyDescent="0.25">
      <c r="A87" s="376"/>
      <c r="B87" s="109"/>
      <c r="C87" s="370"/>
      <c r="D87" s="384"/>
      <c r="E87" s="111"/>
      <c r="F87" s="209"/>
      <c r="G87" s="122"/>
      <c r="H87" s="122"/>
    </row>
    <row r="88" spans="1:8" ht="43.5" customHeight="1" x14ac:dyDescent="0.25">
      <c r="A88" s="378"/>
      <c r="B88" s="115"/>
      <c r="C88" s="371"/>
      <c r="D88" s="385"/>
      <c r="E88" s="117"/>
      <c r="F88" s="210"/>
      <c r="G88" s="124"/>
      <c r="H88" s="124"/>
    </row>
    <row r="89" spans="1:8" ht="43.5" customHeight="1" x14ac:dyDescent="0.25">
      <c r="A89" s="376"/>
      <c r="B89" s="109"/>
      <c r="C89" s="370"/>
      <c r="D89" s="384"/>
      <c r="E89" s="111"/>
      <c r="F89" s="209"/>
      <c r="G89" s="122"/>
      <c r="H89" s="122"/>
    </row>
    <row r="90" spans="1:8" ht="43.5" customHeight="1" x14ac:dyDescent="0.25">
      <c r="A90" s="378"/>
      <c r="B90" s="115"/>
      <c r="C90" s="371"/>
      <c r="D90" s="385"/>
      <c r="E90" s="117"/>
      <c r="F90" s="210"/>
      <c r="G90" s="124"/>
      <c r="H90" s="124"/>
    </row>
    <row r="91" spans="1:8" ht="43.5" customHeight="1" x14ac:dyDescent="0.25">
      <c r="A91" s="376"/>
      <c r="B91" s="109"/>
      <c r="C91" s="370"/>
      <c r="D91" s="384"/>
      <c r="E91" s="111"/>
      <c r="F91" s="209"/>
      <c r="G91" s="122"/>
      <c r="H91" s="122"/>
    </row>
    <row r="92" spans="1:8" ht="43.5" customHeight="1" x14ac:dyDescent="0.25">
      <c r="A92" s="378"/>
      <c r="B92" s="115"/>
      <c r="C92" s="371"/>
      <c r="D92" s="385"/>
      <c r="E92" s="117"/>
      <c r="F92" s="210"/>
      <c r="G92" s="124"/>
      <c r="H92" s="124"/>
    </row>
    <row r="93" spans="1:8" ht="43.5" customHeight="1" x14ac:dyDescent="0.25">
      <c r="A93" s="376"/>
      <c r="B93" s="109"/>
      <c r="C93" s="370"/>
      <c r="D93" s="384"/>
      <c r="E93" s="111"/>
      <c r="F93" s="209"/>
      <c r="G93" s="122"/>
      <c r="H93" s="122"/>
    </row>
    <row r="94" spans="1:8" ht="43.5" customHeight="1" x14ac:dyDescent="0.25">
      <c r="A94" s="378"/>
      <c r="B94" s="115"/>
      <c r="C94" s="371"/>
      <c r="D94" s="385"/>
      <c r="E94" s="117"/>
      <c r="F94" s="210"/>
      <c r="G94" s="124"/>
      <c r="H94" s="124"/>
    </row>
    <row r="95" spans="1:8" ht="43.5" customHeight="1" x14ac:dyDescent="0.25">
      <c r="A95" s="376"/>
      <c r="B95" s="109"/>
      <c r="C95" s="370"/>
      <c r="D95" s="384"/>
      <c r="E95" s="111"/>
      <c r="F95" s="209"/>
      <c r="G95" s="122"/>
      <c r="H95" s="122"/>
    </row>
    <row r="96" spans="1:8" ht="43.5" customHeight="1" x14ac:dyDescent="0.25">
      <c r="A96" s="378"/>
      <c r="B96" s="115"/>
      <c r="C96" s="371"/>
      <c r="D96" s="385"/>
      <c r="E96" s="117"/>
      <c r="F96" s="210"/>
      <c r="G96" s="124"/>
      <c r="H96" s="124"/>
    </row>
    <row r="97" spans="1:8" ht="43.5" customHeight="1" x14ac:dyDescent="0.25">
      <c r="A97" s="376"/>
      <c r="B97" s="109"/>
      <c r="C97" s="370"/>
      <c r="D97" s="384"/>
      <c r="E97" s="111"/>
      <c r="F97" s="209"/>
      <c r="G97" s="122"/>
      <c r="H97" s="122"/>
    </row>
    <row r="98" spans="1:8" ht="43.5" customHeight="1" x14ac:dyDescent="0.25">
      <c r="A98" s="378"/>
      <c r="B98" s="115"/>
      <c r="C98" s="371"/>
      <c r="D98" s="385"/>
      <c r="E98" s="117"/>
      <c r="F98" s="210"/>
      <c r="G98" s="124"/>
      <c r="H98" s="124"/>
    </row>
    <row r="99" spans="1:8" ht="43.5" customHeight="1" x14ac:dyDescent="0.25">
      <c r="A99" s="376"/>
      <c r="B99" s="109"/>
      <c r="C99" s="370"/>
      <c r="D99" s="384"/>
      <c r="E99" s="111"/>
      <c r="F99" s="209"/>
      <c r="G99" s="122"/>
      <c r="H99" s="122"/>
    </row>
    <row r="100" spans="1:8" ht="43.5" customHeight="1" x14ac:dyDescent="0.25">
      <c r="A100" s="378"/>
      <c r="B100" s="115"/>
      <c r="C100" s="371"/>
      <c r="D100" s="385"/>
      <c r="E100" s="117"/>
      <c r="F100" s="210"/>
      <c r="G100" s="124"/>
      <c r="H100" s="124"/>
    </row>
    <row r="101" spans="1:8" ht="43.5" customHeight="1" x14ac:dyDescent="0.25">
      <c r="A101" s="376"/>
      <c r="B101" s="109"/>
      <c r="C101" s="370"/>
      <c r="D101" s="384"/>
      <c r="E101" s="111"/>
      <c r="F101" s="209"/>
      <c r="G101" s="122"/>
      <c r="H101" s="122"/>
    </row>
  </sheetData>
  <autoFilter ref="A4:H101"/>
  <mergeCells count="2">
    <mergeCell ref="A1:B3"/>
    <mergeCell ref="E1:G3"/>
  </mergeCells>
  <printOptions horizontalCentered="1" verticalCentered="1"/>
  <pageMargins left="0.25" right="0.25" top="0.75" bottom="0.75" header="0.3" footer="0.3"/>
  <pageSetup paperSize="9" scale="63"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rightToLeft="1" zoomScale="85" zoomScaleNormal="85" workbookViewId="0">
      <pane ySplit="2" topLeftCell="A18" activePane="bottomLeft" state="frozen"/>
      <selection pane="bottomLeft" activeCell="D22" sqref="D22"/>
    </sheetView>
  </sheetViews>
  <sheetFormatPr defaultRowHeight="15" x14ac:dyDescent="0.25"/>
  <cols>
    <col min="1" max="1" width="31" customWidth="1"/>
    <col min="2" max="2" width="27.28515625" style="226" customWidth="1"/>
    <col min="3" max="3" width="28.7109375" style="226" customWidth="1"/>
    <col min="4" max="4" width="19" customWidth="1"/>
    <col min="5" max="5" width="3" style="246" customWidth="1"/>
    <col min="6" max="6" width="11.5703125" bestFit="1" customWidth="1"/>
    <col min="7" max="7" width="13.42578125" customWidth="1"/>
    <col min="8" max="8" width="15.7109375" customWidth="1"/>
    <col min="9" max="9" width="55.28515625" bestFit="1" customWidth="1"/>
  </cols>
  <sheetData>
    <row r="1" spans="1:9" ht="39.75" customHeight="1" thickBot="1" x14ac:dyDescent="0.3">
      <c r="A1" s="228" t="s">
        <v>16</v>
      </c>
      <c r="B1" s="229">
        <v>45658</v>
      </c>
      <c r="C1" s="227" t="s">
        <v>222</v>
      </c>
      <c r="D1" s="388">
        <f ca="1" xml:space="preserve">
TODAY()</f>
        <v>45936</v>
      </c>
      <c r="E1" s="244"/>
      <c r="F1" s="470" t="s">
        <v>155</v>
      </c>
      <c r="G1" s="470"/>
      <c r="H1" s="470"/>
      <c r="I1" s="470"/>
    </row>
    <row r="2" spans="1:9" s="228" customFormat="1" ht="33" customHeight="1" thickTop="1" thickBot="1" x14ac:dyDescent="0.3">
      <c r="A2" s="254" t="s">
        <v>149</v>
      </c>
      <c r="B2" s="255" t="s">
        <v>150</v>
      </c>
      <c r="C2" s="255" t="s">
        <v>151</v>
      </c>
      <c r="D2" s="256" t="s">
        <v>108</v>
      </c>
      <c r="E2" s="245"/>
      <c r="F2" s="230" t="s">
        <v>156</v>
      </c>
      <c r="G2" s="231" t="s">
        <v>157</v>
      </c>
      <c r="H2" s="231" t="s">
        <v>108</v>
      </c>
      <c r="I2" s="232" t="s">
        <v>158</v>
      </c>
    </row>
    <row r="3" spans="1:9" s="228" customFormat="1" ht="33" customHeight="1" thickTop="1" x14ac:dyDescent="0.25">
      <c r="A3" s="251" t="s">
        <v>144</v>
      </c>
      <c r="B3" s="252">
        <f>'B2'!$F$1</f>
        <v>800350</v>
      </c>
      <c r="C3" s="252">
        <f>'B2'!$F$2</f>
        <v>800350</v>
      </c>
      <c r="D3" s="253">
        <f>+B3-C3</f>
        <v>0</v>
      </c>
      <c r="E3" s="245"/>
      <c r="F3" s="243">
        <f>D4</f>
        <v>1020</v>
      </c>
      <c r="G3" s="24"/>
      <c r="H3" s="24">
        <f>+F3</f>
        <v>1020</v>
      </c>
      <c r="I3" s="233" t="s">
        <v>159</v>
      </c>
    </row>
    <row r="4" spans="1:9" s="228" customFormat="1" ht="33" customHeight="1" x14ac:dyDescent="0.25">
      <c r="A4" s="247" t="s">
        <v>145</v>
      </c>
      <c r="B4" s="248">
        <f>'B4'!$F$1</f>
        <v>873285</v>
      </c>
      <c r="C4" s="248">
        <f>'B4'!$F$2</f>
        <v>872265</v>
      </c>
      <c r="D4" s="249">
        <f t="shared" ref="D4:D9" si="0">+B4-C4</f>
        <v>1020</v>
      </c>
      <c r="E4" s="245"/>
      <c r="F4" s="234">
        <v>171900</v>
      </c>
      <c r="G4" s="235">
        <v>750000</v>
      </c>
      <c r="H4" s="236">
        <f>+H3+F4-G4</f>
        <v>-577080</v>
      </c>
      <c r="I4" s="237" t="s">
        <v>160</v>
      </c>
    </row>
    <row r="5" spans="1:9" s="228" customFormat="1" ht="33" customHeight="1" x14ac:dyDescent="0.25">
      <c r="A5" s="247" t="s">
        <v>146</v>
      </c>
      <c r="B5" s="248">
        <f>'B5'!$F$1</f>
        <v>549350</v>
      </c>
      <c r="C5" s="248">
        <f>'B5'!$F$2</f>
        <v>548500</v>
      </c>
      <c r="D5" s="249">
        <f t="shared" si="0"/>
        <v>850</v>
      </c>
      <c r="E5" s="245"/>
      <c r="F5" s="234">
        <v>444270</v>
      </c>
      <c r="G5" s="235">
        <v>1000000</v>
      </c>
      <c r="H5" s="236">
        <f t="shared" ref="H5:H21" si="1">+H4+F5-G5</f>
        <v>-1132810</v>
      </c>
      <c r="I5" s="237" t="s">
        <v>161</v>
      </c>
    </row>
    <row r="6" spans="1:9" s="228" customFormat="1" ht="33" customHeight="1" x14ac:dyDescent="0.25">
      <c r="A6" s="247" t="s">
        <v>147</v>
      </c>
      <c r="B6" s="248">
        <f>'B7'!$F$1</f>
        <v>602200</v>
      </c>
      <c r="C6" s="248">
        <f>'B7'!$F$2</f>
        <v>601350</v>
      </c>
      <c r="D6" s="249">
        <f t="shared" si="0"/>
        <v>850</v>
      </c>
      <c r="E6" s="245"/>
      <c r="F6" s="234">
        <v>474440</v>
      </c>
      <c r="G6" s="235">
        <v>250000</v>
      </c>
      <c r="H6" s="236">
        <f t="shared" si="1"/>
        <v>-908370</v>
      </c>
      <c r="I6" s="237" t="s">
        <v>162</v>
      </c>
    </row>
    <row r="7" spans="1:9" s="228" customFormat="1" ht="33" customHeight="1" x14ac:dyDescent="0.25">
      <c r="A7" s="247" t="s">
        <v>148</v>
      </c>
      <c r="B7" s="248">
        <f>'B11'!$F$1</f>
        <v>23450</v>
      </c>
      <c r="C7" s="248">
        <f>'B11'!$F$2</f>
        <v>23450</v>
      </c>
      <c r="D7" s="249">
        <f t="shared" si="0"/>
        <v>0</v>
      </c>
      <c r="E7" s="245"/>
      <c r="F7" s="234">
        <v>537450</v>
      </c>
      <c r="G7" s="235">
        <v>61780</v>
      </c>
      <c r="H7" s="236">
        <f t="shared" si="1"/>
        <v>-432700</v>
      </c>
      <c r="I7" s="237" t="s">
        <v>163</v>
      </c>
    </row>
    <row r="8" spans="1:9" s="228" customFormat="1" ht="33" customHeight="1" x14ac:dyDescent="0.25">
      <c r="A8" s="247" t="s">
        <v>123</v>
      </c>
      <c r="B8" s="248">
        <f>'A10'!$F$1</f>
        <v>656050</v>
      </c>
      <c r="C8" s="248">
        <f>'A10'!$F$2</f>
        <v>656050</v>
      </c>
      <c r="D8" s="249">
        <f t="shared" si="0"/>
        <v>0</v>
      </c>
      <c r="E8" s="245"/>
      <c r="F8" s="234">
        <v>23450</v>
      </c>
      <c r="G8" s="235">
        <v>121765</v>
      </c>
      <c r="H8" s="236">
        <f t="shared" si="1"/>
        <v>-531015</v>
      </c>
      <c r="I8" s="237" t="s">
        <v>164</v>
      </c>
    </row>
    <row r="9" spans="1:9" s="228" customFormat="1" ht="33" customHeight="1" x14ac:dyDescent="0.25">
      <c r="A9" s="247" t="s">
        <v>86</v>
      </c>
      <c r="B9" s="248">
        <f>'A6'!$F$1</f>
        <v>621155</v>
      </c>
      <c r="C9" s="248">
        <f>'A6'!$F$2</f>
        <v>621155</v>
      </c>
      <c r="D9" s="249">
        <f t="shared" si="0"/>
        <v>0</v>
      </c>
      <c r="E9" s="245"/>
      <c r="F9" s="234">
        <v>214400</v>
      </c>
      <c r="G9" s="235"/>
      <c r="H9" s="236">
        <f t="shared" si="1"/>
        <v>-316615</v>
      </c>
      <c r="I9" s="237"/>
    </row>
    <row r="10" spans="1:9" s="228" customFormat="1" ht="33" customHeight="1" x14ac:dyDescent="0.25">
      <c r="A10" s="247" t="s">
        <v>167</v>
      </c>
      <c r="B10" s="248">
        <f>'ابراج المستقبل'!$F$1</f>
        <v>9833400</v>
      </c>
      <c r="C10" s="248">
        <f>'ابراج المستقبل'!$F$2</f>
        <v>9833400</v>
      </c>
      <c r="D10" s="249">
        <f>+B10-C10</f>
        <v>0</v>
      </c>
      <c r="E10" s="245"/>
      <c r="F10" s="234">
        <v>317635</v>
      </c>
      <c r="G10" s="235"/>
      <c r="H10" s="236">
        <f t="shared" si="1"/>
        <v>1020</v>
      </c>
      <c r="I10" s="237" t="s">
        <v>165</v>
      </c>
    </row>
    <row r="11" spans="1:9" s="228" customFormat="1" ht="33" customHeight="1" x14ac:dyDescent="0.25">
      <c r="A11" s="247" t="s">
        <v>112</v>
      </c>
      <c r="B11" s="248">
        <f>'نادي المحافظة'!$F$1</f>
        <v>10400</v>
      </c>
      <c r="C11" s="248">
        <f>'نادي المحافظة'!$F$2</f>
        <v>10400</v>
      </c>
      <c r="D11" s="249">
        <f>+B11-C11</f>
        <v>0</v>
      </c>
      <c r="E11" s="245"/>
      <c r="F11" s="3"/>
      <c r="G11" s="238"/>
      <c r="H11" s="236">
        <f t="shared" si="1"/>
        <v>1020</v>
      </c>
      <c r="I11" s="237"/>
    </row>
    <row r="12" spans="1:9" s="228" customFormat="1" ht="33" customHeight="1" x14ac:dyDescent="0.25">
      <c r="A12" s="247" t="s">
        <v>168</v>
      </c>
      <c r="B12" s="248">
        <f>'باغوص 2'!$F$1</f>
        <v>774680</v>
      </c>
      <c r="C12" s="248">
        <f>'باغوص 2'!$F$2</f>
        <v>774680</v>
      </c>
      <c r="D12" s="249">
        <f t="shared" ref="D12" si="2">+B12-C12</f>
        <v>0</v>
      </c>
      <c r="E12" s="245"/>
      <c r="F12" s="3"/>
      <c r="G12" s="238"/>
      <c r="H12" s="236">
        <f t="shared" si="1"/>
        <v>1020</v>
      </c>
      <c r="I12" s="237"/>
    </row>
    <row r="13" spans="1:9" s="228" customFormat="1" ht="33" customHeight="1" x14ac:dyDescent="0.25">
      <c r="A13" s="247" t="s">
        <v>169</v>
      </c>
      <c r="B13" s="248">
        <f>قحافة!$F$1</f>
        <v>550560</v>
      </c>
      <c r="C13" s="248">
        <f>قحافة!F$2</f>
        <v>550560</v>
      </c>
      <c r="D13" s="249">
        <f t="shared" ref="D13" si="3">+B13-C13</f>
        <v>0</v>
      </c>
      <c r="E13" s="245"/>
      <c r="F13" s="3"/>
      <c r="G13" s="238"/>
      <c r="H13" s="236">
        <f t="shared" si="1"/>
        <v>1020</v>
      </c>
      <c r="I13" s="237"/>
    </row>
    <row r="14" spans="1:9" s="228" customFormat="1" ht="33" customHeight="1" x14ac:dyDescent="0.25">
      <c r="A14" s="247" t="s">
        <v>211</v>
      </c>
      <c r="B14" s="248">
        <f>'A11'!$F$1</f>
        <v>1831500</v>
      </c>
      <c r="C14" s="248">
        <f>'A11'!$F$2</f>
        <v>1831500</v>
      </c>
      <c r="D14" s="249">
        <f>B14-C14</f>
        <v>0</v>
      </c>
      <c r="E14" s="245"/>
      <c r="F14" s="3"/>
      <c r="G14" s="238"/>
      <c r="H14" s="236">
        <f t="shared" si="1"/>
        <v>1020</v>
      </c>
      <c r="I14" s="237"/>
    </row>
    <row r="15" spans="1:9" s="228" customFormat="1" ht="33" customHeight="1" x14ac:dyDescent="0.25">
      <c r="A15" s="247"/>
      <c r="B15" s="248"/>
      <c r="C15" s="248"/>
      <c r="D15" s="249"/>
      <c r="E15" s="245"/>
      <c r="F15" s="3"/>
      <c r="G15" s="238"/>
      <c r="H15" s="236">
        <f t="shared" si="1"/>
        <v>1020</v>
      </c>
      <c r="I15" s="237"/>
    </row>
    <row r="16" spans="1:9" s="228" customFormat="1" ht="33" customHeight="1" x14ac:dyDescent="0.25">
      <c r="A16" s="247" t="s">
        <v>174</v>
      </c>
      <c r="B16" s="248">
        <f>'A3'!$F$1</f>
        <v>1094040</v>
      </c>
      <c r="C16" s="248">
        <f>'A3'!$F$2</f>
        <v>1094040</v>
      </c>
      <c r="D16" s="249">
        <f>B16-C16</f>
        <v>0</v>
      </c>
      <c r="E16" s="245"/>
      <c r="F16" s="3"/>
      <c r="G16" s="238"/>
      <c r="H16" s="236">
        <f t="shared" si="1"/>
        <v>1020</v>
      </c>
      <c r="I16" s="237"/>
    </row>
    <row r="17" spans="1:9" s="228" customFormat="1" ht="33" customHeight="1" x14ac:dyDescent="0.25">
      <c r="A17" s="247" t="s">
        <v>258</v>
      </c>
      <c r="B17" s="348">
        <f>'حساب تشوينات اسلام جيوشي'!F1</f>
        <v>2343000</v>
      </c>
      <c r="C17" s="348">
        <f>'حساب تشوينات اسلام جيوشي'!F2</f>
        <v>2343000</v>
      </c>
      <c r="D17" s="249">
        <f t="shared" ref="D17:D21" si="4">B17-C17</f>
        <v>0</v>
      </c>
      <c r="E17" s="245"/>
      <c r="F17" s="3"/>
      <c r="G17" s="349"/>
      <c r="H17" s="236">
        <f t="shared" si="1"/>
        <v>1020</v>
      </c>
      <c r="I17" s="237"/>
    </row>
    <row r="18" spans="1:9" s="228" customFormat="1" ht="33" customHeight="1" x14ac:dyDescent="0.25">
      <c r="A18" s="247" t="s">
        <v>277</v>
      </c>
      <c r="B18" s="348">
        <f>'حساب خاص بافيو بارك '!$D$1</f>
        <v>5250000</v>
      </c>
      <c r="C18" s="348">
        <f>'حساب خاص بافيو بارك '!$D$2</f>
        <v>2250000</v>
      </c>
      <c r="D18" s="249">
        <f t="shared" si="4"/>
        <v>3000000</v>
      </c>
      <c r="E18" s="245"/>
      <c r="F18" s="3"/>
      <c r="G18" s="349"/>
      <c r="H18" s="236">
        <f t="shared" si="1"/>
        <v>1020</v>
      </c>
      <c r="I18" s="237"/>
    </row>
    <row r="19" spans="1:9" s="228" customFormat="1" ht="33" customHeight="1" x14ac:dyDescent="0.25">
      <c r="A19" s="247"/>
      <c r="B19" s="348"/>
      <c r="C19" s="348"/>
      <c r="D19" s="249">
        <f t="shared" si="4"/>
        <v>0</v>
      </c>
      <c r="E19" s="245"/>
      <c r="F19" s="3"/>
      <c r="G19" s="349"/>
      <c r="H19" s="236">
        <f t="shared" si="1"/>
        <v>1020</v>
      </c>
      <c r="I19" s="237"/>
    </row>
    <row r="20" spans="1:9" s="228" customFormat="1" ht="33" customHeight="1" x14ac:dyDescent="0.25">
      <c r="A20" s="247"/>
      <c r="B20" s="348"/>
      <c r="C20" s="348"/>
      <c r="D20" s="249">
        <f t="shared" si="4"/>
        <v>0</v>
      </c>
      <c r="E20" s="245"/>
      <c r="F20" s="3"/>
      <c r="G20" s="349"/>
      <c r="H20" s="236">
        <f t="shared" si="1"/>
        <v>1020</v>
      </c>
      <c r="I20" s="237"/>
    </row>
    <row r="21" spans="1:9" s="228" customFormat="1" ht="33" customHeight="1" thickBot="1" x14ac:dyDescent="0.3">
      <c r="A21" s="247"/>
      <c r="B21" s="248"/>
      <c r="C21" s="248"/>
      <c r="D21" s="249">
        <f t="shared" si="4"/>
        <v>0</v>
      </c>
      <c r="E21" s="245"/>
      <c r="F21" s="3"/>
      <c r="G21" s="238"/>
      <c r="H21" s="236">
        <f t="shared" si="1"/>
        <v>1020</v>
      </c>
      <c r="I21" s="237"/>
    </row>
    <row r="22" spans="1:9" ht="27.75" customHeight="1" thickTop="1" thickBot="1" x14ac:dyDescent="0.3">
      <c r="A22" s="230" t="s">
        <v>152</v>
      </c>
      <c r="B22" s="250">
        <f>SUM(B3:B21)</f>
        <v>25813420</v>
      </c>
      <c r="C22" s="250">
        <f>SUM(C3:C21)</f>
        <v>22810700</v>
      </c>
      <c r="D22" s="332">
        <f>SUM(D3:D21)</f>
        <v>3002720</v>
      </c>
      <c r="E22" s="244"/>
      <c r="F22" s="239">
        <f>SUM(F3:F21)</f>
        <v>2184565</v>
      </c>
      <c r="G22" s="240">
        <f>SUM(G3:G21)</f>
        <v>2183545</v>
      </c>
      <c r="H22" s="241">
        <f>+F22-G22</f>
        <v>1020</v>
      </c>
      <c r="I22" s="242" t="s">
        <v>166</v>
      </c>
    </row>
    <row r="23" spans="1:9" ht="27.75" customHeight="1" thickTop="1" x14ac:dyDescent="0.25">
      <c r="A23" s="1"/>
      <c r="B23" s="227"/>
      <c r="C23" s="227"/>
      <c r="D23" s="1"/>
      <c r="E23" s="244"/>
    </row>
    <row r="24" spans="1:9" ht="20.25" customHeight="1" x14ac:dyDescent="0.25"/>
  </sheetData>
  <mergeCells count="1">
    <mergeCell ref="F1:I1"/>
  </mergeCells>
  <printOptions horizontalCentered="1" verticalCentered="1"/>
  <pageMargins left="0.7" right="0.7" top="0.75" bottom="0.75" header="0.3" footer="0.3"/>
  <pageSetup paperSize="9" scale="6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0"/>
  <sheetViews>
    <sheetView showGridLines="0" rightToLeft="1" zoomScale="70" zoomScaleNormal="70" workbookViewId="0">
      <pane xSplit="1" ySplit="4" topLeftCell="B5" activePane="bottomRight" state="frozen"/>
      <selection pane="topRight" activeCell="B1" sqref="B1"/>
      <selection pane="bottomLeft" activeCell="A5" sqref="A5"/>
      <selection pane="bottomRight" activeCell="N12" sqref="N12"/>
    </sheetView>
  </sheetViews>
  <sheetFormatPr defaultRowHeight="21" x14ac:dyDescent="0.25"/>
  <cols>
    <col min="1" max="1" width="21.5703125" style="33" customWidth="1"/>
    <col min="2" max="2" width="24.140625" style="33" customWidth="1"/>
    <col min="3" max="3" width="26.28515625" style="34" customWidth="1"/>
    <col min="4" max="4" width="32.140625" style="34" bestFit="1" customWidth="1"/>
    <col min="5" max="5" width="23.42578125" style="34" customWidth="1"/>
    <col min="6" max="6" width="16.7109375" style="35" customWidth="1"/>
    <col min="7" max="7" width="20.85546875" style="35" customWidth="1"/>
    <col min="8" max="8" width="18.42578125" style="34" bestFit="1" customWidth="1"/>
    <col min="9" max="9" width="19.85546875" style="34" bestFit="1" customWidth="1"/>
  </cols>
  <sheetData>
    <row r="1" spans="1:9" ht="40.5" customHeight="1" x14ac:dyDescent="0.25">
      <c r="A1" s="471" t="s">
        <v>4</v>
      </c>
      <c r="B1" s="472"/>
      <c r="D1" s="133" t="s">
        <v>106</v>
      </c>
      <c r="E1" s="105">
        <f>SUM(C5:C150)</f>
        <v>0</v>
      </c>
      <c r="F1" s="477" t="s">
        <v>111</v>
      </c>
      <c r="G1" s="478"/>
      <c r="H1" s="478"/>
    </row>
    <row r="2" spans="1:9" ht="40.5" customHeight="1" x14ac:dyDescent="0.25">
      <c r="A2" s="473"/>
      <c r="B2" s="474"/>
      <c r="D2" s="134" t="s">
        <v>107</v>
      </c>
      <c r="E2" s="131">
        <f>SUM(E6:E150)</f>
        <v>0</v>
      </c>
      <c r="F2" s="477"/>
      <c r="G2" s="478"/>
      <c r="H2" s="478"/>
    </row>
    <row r="3" spans="1:9" ht="40.5" customHeight="1" thickBot="1" x14ac:dyDescent="0.3">
      <c r="A3" s="475"/>
      <c r="B3" s="476"/>
      <c r="D3" s="135" t="s">
        <v>108</v>
      </c>
      <c r="E3" s="132">
        <f>E1-E2</f>
        <v>0</v>
      </c>
      <c r="F3" s="479"/>
      <c r="G3" s="480"/>
      <c r="H3" s="480"/>
    </row>
    <row r="4" spans="1:9" ht="47.25" customHeight="1" x14ac:dyDescent="0.25">
      <c r="A4" s="100" t="s">
        <v>1</v>
      </c>
      <c r="B4" s="101" t="s">
        <v>2</v>
      </c>
      <c r="C4" s="102" t="s">
        <v>3</v>
      </c>
      <c r="D4" s="102" t="s">
        <v>16</v>
      </c>
      <c r="E4" s="103" t="s">
        <v>100</v>
      </c>
      <c r="F4" s="104" t="s">
        <v>101</v>
      </c>
      <c r="G4" s="102" t="s">
        <v>102</v>
      </c>
      <c r="H4" s="102" t="s">
        <v>92</v>
      </c>
      <c r="I4" s="105" t="s">
        <v>26</v>
      </c>
    </row>
    <row r="5" spans="1:9" x14ac:dyDescent="0.25">
      <c r="A5" s="106"/>
      <c r="B5" s="47"/>
      <c r="C5" s="47"/>
      <c r="D5" s="48"/>
      <c r="E5" s="47"/>
      <c r="F5" s="48"/>
      <c r="G5" s="48"/>
      <c r="H5" s="47"/>
      <c r="I5" s="107"/>
    </row>
    <row r="6" spans="1:9" x14ac:dyDescent="0.25">
      <c r="A6" s="108"/>
      <c r="B6" s="109"/>
      <c r="C6" s="109">
        <f>A6*B6</f>
        <v>0</v>
      </c>
      <c r="D6" s="110"/>
      <c r="E6" s="111"/>
      <c r="F6" s="112"/>
      <c r="G6" s="112"/>
      <c r="H6" s="109"/>
      <c r="I6" s="113"/>
    </row>
    <row r="7" spans="1:9" x14ac:dyDescent="0.25">
      <c r="A7" s="114"/>
      <c r="B7" s="115"/>
      <c r="C7" s="115">
        <f>A7*B7</f>
        <v>0</v>
      </c>
      <c r="D7" s="116"/>
      <c r="E7" s="117"/>
      <c r="F7" s="118"/>
      <c r="G7" s="118"/>
      <c r="H7" s="115"/>
      <c r="I7" s="119"/>
    </row>
    <row r="8" spans="1:9" x14ac:dyDescent="0.25">
      <c r="A8" s="108"/>
      <c r="B8" s="109"/>
      <c r="C8" s="109">
        <f t="shared" ref="C8:C71" si="0">A8*B8</f>
        <v>0</v>
      </c>
      <c r="D8" s="110"/>
      <c r="E8" s="111"/>
      <c r="F8" s="112"/>
      <c r="G8" s="112"/>
      <c r="H8" s="109"/>
      <c r="I8" s="113"/>
    </row>
    <row r="9" spans="1:9" x14ac:dyDescent="0.25">
      <c r="A9" s="114"/>
      <c r="B9" s="115"/>
      <c r="C9" s="115">
        <f t="shared" si="0"/>
        <v>0</v>
      </c>
      <c r="D9" s="116"/>
      <c r="E9" s="117"/>
      <c r="F9" s="118"/>
      <c r="G9" s="118"/>
      <c r="H9" s="115"/>
      <c r="I9" s="119"/>
    </row>
    <row r="10" spans="1:9" x14ac:dyDescent="0.25">
      <c r="A10" s="108"/>
      <c r="B10" s="109"/>
      <c r="C10" s="109">
        <f t="shared" si="0"/>
        <v>0</v>
      </c>
      <c r="D10" s="110"/>
      <c r="E10" s="111"/>
      <c r="F10" s="112"/>
      <c r="G10" s="112"/>
      <c r="H10" s="109"/>
      <c r="I10" s="113"/>
    </row>
    <row r="11" spans="1:9" x14ac:dyDescent="0.25">
      <c r="A11" s="114"/>
      <c r="B11" s="115"/>
      <c r="C11" s="115">
        <f t="shared" si="0"/>
        <v>0</v>
      </c>
      <c r="D11" s="116"/>
      <c r="E11" s="117"/>
      <c r="F11" s="118"/>
      <c r="G11" s="118"/>
      <c r="H11" s="115"/>
      <c r="I11" s="119"/>
    </row>
    <row r="12" spans="1:9" x14ac:dyDescent="0.25">
      <c r="A12" s="108"/>
      <c r="B12" s="109"/>
      <c r="C12" s="109">
        <f t="shared" si="0"/>
        <v>0</v>
      </c>
      <c r="D12" s="110"/>
      <c r="E12" s="111"/>
      <c r="F12" s="112"/>
      <c r="G12" s="112"/>
      <c r="H12" s="109"/>
      <c r="I12" s="113"/>
    </row>
    <row r="13" spans="1:9" x14ac:dyDescent="0.25">
      <c r="A13" s="114"/>
      <c r="B13" s="115"/>
      <c r="C13" s="115">
        <f t="shared" si="0"/>
        <v>0</v>
      </c>
      <c r="D13" s="116"/>
      <c r="E13" s="117"/>
      <c r="F13" s="118"/>
      <c r="G13" s="118"/>
      <c r="H13" s="115"/>
      <c r="I13" s="119"/>
    </row>
    <row r="14" spans="1:9" x14ac:dyDescent="0.25">
      <c r="A14" s="108"/>
      <c r="B14" s="109"/>
      <c r="C14" s="109">
        <f t="shared" si="0"/>
        <v>0</v>
      </c>
      <c r="D14" s="110"/>
      <c r="E14" s="111"/>
      <c r="F14" s="112"/>
      <c r="G14" s="112"/>
      <c r="H14" s="109"/>
      <c r="I14" s="113"/>
    </row>
    <row r="15" spans="1:9" x14ac:dyDescent="0.25">
      <c r="A15" s="114"/>
      <c r="B15" s="115"/>
      <c r="C15" s="115">
        <f t="shared" si="0"/>
        <v>0</v>
      </c>
      <c r="D15" s="116"/>
      <c r="E15" s="117"/>
      <c r="F15" s="118"/>
      <c r="G15" s="118"/>
      <c r="H15" s="115"/>
      <c r="I15" s="119"/>
    </row>
    <row r="16" spans="1:9" x14ac:dyDescent="0.25">
      <c r="A16" s="108"/>
      <c r="B16" s="109"/>
      <c r="C16" s="109">
        <f t="shared" si="0"/>
        <v>0</v>
      </c>
      <c r="D16" s="110"/>
      <c r="E16" s="111"/>
      <c r="F16" s="112"/>
      <c r="G16" s="112"/>
      <c r="H16" s="109"/>
      <c r="I16" s="113"/>
    </row>
    <row r="17" spans="1:9" x14ac:dyDescent="0.25">
      <c r="A17" s="114"/>
      <c r="B17" s="115"/>
      <c r="C17" s="115">
        <f t="shared" si="0"/>
        <v>0</v>
      </c>
      <c r="D17" s="116"/>
      <c r="E17" s="117"/>
      <c r="F17" s="118"/>
      <c r="G17" s="118"/>
      <c r="H17" s="115"/>
      <c r="I17" s="119"/>
    </row>
    <row r="18" spans="1:9" x14ac:dyDescent="0.25">
      <c r="A18" s="108"/>
      <c r="B18" s="109"/>
      <c r="C18" s="109">
        <f t="shared" si="0"/>
        <v>0</v>
      </c>
      <c r="D18" s="110"/>
      <c r="E18" s="111"/>
      <c r="F18" s="112"/>
      <c r="G18" s="112"/>
      <c r="H18" s="109"/>
      <c r="I18" s="113"/>
    </row>
    <row r="19" spans="1:9" x14ac:dyDescent="0.25">
      <c r="A19" s="114"/>
      <c r="B19" s="115"/>
      <c r="C19" s="115">
        <f t="shared" si="0"/>
        <v>0</v>
      </c>
      <c r="D19" s="116"/>
      <c r="E19" s="117"/>
      <c r="F19" s="118"/>
      <c r="G19" s="118"/>
      <c r="H19" s="115"/>
      <c r="I19" s="119"/>
    </row>
    <row r="20" spans="1:9" x14ac:dyDescent="0.25">
      <c r="A20" s="108"/>
      <c r="B20" s="109"/>
      <c r="C20" s="109">
        <f t="shared" si="0"/>
        <v>0</v>
      </c>
      <c r="D20" s="110"/>
      <c r="E20" s="111"/>
      <c r="F20" s="112"/>
      <c r="G20" s="112"/>
      <c r="H20" s="109"/>
      <c r="I20" s="113"/>
    </row>
    <row r="21" spans="1:9" x14ac:dyDescent="0.25">
      <c r="A21" s="114"/>
      <c r="B21" s="115"/>
      <c r="C21" s="115">
        <f t="shared" si="0"/>
        <v>0</v>
      </c>
      <c r="D21" s="116"/>
      <c r="E21" s="117"/>
      <c r="F21" s="118"/>
      <c r="G21" s="118"/>
      <c r="H21" s="115"/>
      <c r="I21" s="119"/>
    </row>
    <row r="22" spans="1:9" x14ac:dyDescent="0.25">
      <c r="A22" s="108"/>
      <c r="B22" s="109"/>
      <c r="C22" s="109">
        <f t="shared" si="0"/>
        <v>0</v>
      </c>
      <c r="D22" s="110"/>
      <c r="E22" s="111"/>
      <c r="F22" s="112"/>
      <c r="G22" s="112"/>
      <c r="H22" s="109"/>
      <c r="I22" s="113"/>
    </row>
    <row r="23" spans="1:9" x14ac:dyDescent="0.25">
      <c r="A23" s="114"/>
      <c r="B23" s="115"/>
      <c r="C23" s="115">
        <f t="shared" si="0"/>
        <v>0</v>
      </c>
      <c r="D23" s="116"/>
      <c r="E23" s="117"/>
      <c r="F23" s="118"/>
      <c r="G23" s="118"/>
      <c r="H23" s="115"/>
      <c r="I23" s="119"/>
    </row>
    <row r="24" spans="1:9" x14ac:dyDescent="0.25">
      <c r="A24" s="108"/>
      <c r="B24" s="109"/>
      <c r="C24" s="109">
        <f t="shared" si="0"/>
        <v>0</v>
      </c>
      <c r="D24" s="110"/>
      <c r="E24" s="111"/>
      <c r="F24" s="112"/>
      <c r="G24" s="112"/>
      <c r="H24" s="109"/>
      <c r="I24" s="113"/>
    </row>
    <row r="25" spans="1:9" x14ac:dyDescent="0.25">
      <c r="A25" s="114"/>
      <c r="B25" s="115"/>
      <c r="C25" s="115">
        <f t="shared" si="0"/>
        <v>0</v>
      </c>
      <c r="D25" s="116"/>
      <c r="E25" s="117"/>
      <c r="F25" s="118"/>
      <c r="G25" s="118"/>
      <c r="H25" s="115"/>
      <c r="I25" s="119"/>
    </row>
    <row r="26" spans="1:9" x14ac:dyDescent="0.25">
      <c r="A26" s="108"/>
      <c r="B26" s="109"/>
      <c r="C26" s="109">
        <f t="shared" si="0"/>
        <v>0</v>
      </c>
      <c r="D26" s="110"/>
      <c r="E26" s="111"/>
      <c r="F26" s="112"/>
      <c r="G26" s="112"/>
      <c r="H26" s="109"/>
      <c r="I26" s="113"/>
    </row>
    <row r="27" spans="1:9" x14ac:dyDescent="0.25">
      <c r="A27" s="114"/>
      <c r="B27" s="115"/>
      <c r="C27" s="115">
        <f t="shared" si="0"/>
        <v>0</v>
      </c>
      <c r="D27" s="116"/>
      <c r="E27" s="117"/>
      <c r="F27" s="118"/>
      <c r="G27" s="118"/>
      <c r="H27" s="115"/>
      <c r="I27" s="119"/>
    </row>
    <row r="28" spans="1:9" x14ac:dyDescent="0.25">
      <c r="A28" s="108"/>
      <c r="B28" s="109"/>
      <c r="C28" s="109">
        <f t="shared" si="0"/>
        <v>0</v>
      </c>
      <c r="D28" s="110"/>
      <c r="E28" s="111"/>
      <c r="F28" s="112"/>
      <c r="G28" s="112"/>
      <c r="H28" s="109"/>
      <c r="I28" s="113"/>
    </row>
    <row r="29" spans="1:9" x14ac:dyDescent="0.25">
      <c r="A29" s="114"/>
      <c r="B29" s="115"/>
      <c r="C29" s="115">
        <f t="shared" si="0"/>
        <v>0</v>
      </c>
      <c r="D29" s="116"/>
      <c r="E29" s="117"/>
      <c r="F29" s="118"/>
      <c r="G29" s="118"/>
      <c r="H29" s="115"/>
      <c r="I29" s="119"/>
    </row>
    <row r="30" spans="1:9" x14ac:dyDescent="0.25">
      <c r="A30" s="108"/>
      <c r="B30" s="109"/>
      <c r="C30" s="109">
        <f t="shared" si="0"/>
        <v>0</v>
      </c>
      <c r="D30" s="110"/>
      <c r="E30" s="111"/>
      <c r="F30" s="112"/>
      <c r="G30" s="112"/>
      <c r="H30" s="109"/>
      <c r="I30" s="113"/>
    </row>
    <row r="31" spans="1:9" x14ac:dyDescent="0.25">
      <c r="A31" s="114"/>
      <c r="B31" s="115"/>
      <c r="C31" s="115">
        <f t="shared" si="0"/>
        <v>0</v>
      </c>
      <c r="D31" s="116"/>
      <c r="E31" s="117"/>
      <c r="F31" s="118"/>
      <c r="G31" s="118"/>
      <c r="H31" s="115"/>
      <c r="I31" s="119"/>
    </row>
    <row r="32" spans="1:9" x14ac:dyDescent="0.25">
      <c r="A32" s="108"/>
      <c r="B32" s="109"/>
      <c r="C32" s="109">
        <f t="shared" si="0"/>
        <v>0</v>
      </c>
      <c r="D32" s="110"/>
      <c r="E32" s="111"/>
      <c r="F32" s="112"/>
      <c r="G32" s="112"/>
      <c r="H32" s="109"/>
      <c r="I32" s="113"/>
    </row>
    <row r="33" spans="1:9" x14ac:dyDescent="0.25">
      <c r="A33" s="114"/>
      <c r="B33" s="115"/>
      <c r="C33" s="115">
        <f t="shared" si="0"/>
        <v>0</v>
      </c>
      <c r="D33" s="116"/>
      <c r="E33" s="117"/>
      <c r="F33" s="118"/>
      <c r="G33" s="118"/>
      <c r="H33" s="115"/>
      <c r="I33" s="119"/>
    </row>
    <row r="34" spans="1:9" x14ac:dyDescent="0.25">
      <c r="A34" s="108"/>
      <c r="B34" s="109"/>
      <c r="C34" s="109">
        <f t="shared" si="0"/>
        <v>0</v>
      </c>
      <c r="D34" s="110"/>
      <c r="E34" s="111"/>
      <c r="F34" s="112"/>
      <c r="G34" s="112"/>
      <c r="H34" s="109"/>
      <c r="I34" s="113"/>
    </row>
    <row r="35" spans="1:9" x14ac:dyDescent="0.25">
      <c r="A35" s="114"/>
      <c r="B35" s="115"/>
      <c r="C35" s="115">
        <f t="shared" si="0"/>
        <v>0</v>
      </c>
      <c r="D35" s="116"/>
      <c r="E35" s="117"/>
      <c r="F35" s="118"/>
      <c r="G35" s="118"/>
      <c r="H35" s="115"/>
      <c r="I35" s="119"/>
    </row>
    <row r="36" spans="1:9" x14ac:dyDescent="0.25">
      <c r="A36" s="108"/>
      <c r="B36" s="109"/>
      <c r="C36" s="109">
        <f t="shared" si="0"/>
        <v>0</v>
      </c>
      <c r="D36" s="110"/>
      <c r="E36" s="111"/>
      <c r="F36" s="112"/>
      <c r="G36" s="112"/>
      <c r="H36" s="109"/>
      <c r="I36" s="113"/>
    </row>
    <row r="37" spans="1:9" x14ac:dyDescent="0.25">
      <c r="A37" s="114"/>
      <c r="B37" s="115"/>
      <c r="C37" s="115">
        <f t="shared" si="0"/>
        <v>0</v>
      </c>
      <c r="D37" s="116"/>
      <c r="E37" s="117"/>
      <c r="F37" s="118"/>
      <c r="G37" s="118"/>
      <c r="H37" s="115"/>
      <c r="I37" s="119"/>
    </row>
    <row r="38" spans="1:9" x14ac:dyDescent="0.25">
      <c r="A38" s="108"/>
      <c r="B38" s="109"/>
      <c r="C38" s="109">
        <f t="shared" si="0"/>
        <v>0</v>
      </c>
      <c r="D38" s="110"/>
      <c r="E38" s="111"/>
      <c r="F38" s="112"/>
      <c r="G38" s="112"/>
      <c r="H38" s="109"/>
      <c r="I38" s="113"/>
    </row>
    <row r="39" spans="1:9" x14ac:dyDescent="0.25">
      <c r="A39" s="114"/>
      <c r="B39" s="115"/>
      <c r="C39" s="115">
        <f t="shared" si="0"/>
        <v>0</v>
      </c>
      <c r="D39" s="116"/>
      <c r="E39" s="117"/>
      <c r="F39" s="118"/>
      <c r="G39" s="118"/>
      <c r="H39" s="115"/>
      <c r="I39" s="119"/>
    </row>
    <row r="40" spans="1:9" x14ac:dyDescent="0.25">
      <c r="A40" s="108"/>
      <c r="B40" s="109"/>
      <c r="C40" s="109">
        <f t="shared" si="0"/>
        <v>0</v>
      </c>
      <c r="D40" s="110"/>
      <c r="E40" s="111"/>
      <c r="F40" s="112"/>
      <c r="G40" s="112"/>
      <c r="H40" s="109"/>
      <c r="I40" s="113"/>
    </row>
    <row r="41" spans="1:9" x14ac:dyDescent="0.25">
      <c r="A41" s="114"/>
      <c r="B41" s="115"/>
      <c r="C41" s="115">
        <f t="shared" si="0"/>
        <v>0</v>
      </c>
      <c r="D41" s="116"/>
      <c r="E41" s="117"/>
      <c r="F41" s="118"/>
      <c r="G41" s="118"/>
      <c r="H41" s="115"/>
      <c r="I41" s="119"/>
    </row>
    <row r="42" spans="1:9" x14ac:dyDescent="0.25">
      <c r="A42" s="108"/>
      <c r="B42" s="109"/>
      <c r="C42" s="109">
        <f t="shared" si="0"/>
        <v>0</v>
      </c>
      <c r="D42" s="110"/>
      <c r="E42" s="111"/>
      <c r="F42" s="112"/>
      <c r="G42" s="112"/>
      <c r="H42" s="109"/>
      <c r="I42" s="113"/>
    </row>
    <row r="43" spans="1:9" x14ac:dyDescent="0.25">
      <c r="A43" s="114"/>
      <c r="B43" s="115"/>
      <c r="C43" s="115">
        <f t="shared" si="0"/>
        <v>0</v>
      </c>
      <c r="D43" s="116"/>
      <c r="E43" s="117"/>
      <c r="F43" s="118"/>
      <c r="G43" s="118"/>
      <c r="H43" s="115"/>
      <c r="I43" s="119"/>
    </row>
    <row r="44" spans="1:9" x14ac:dyDescent="0.25">
      <c r="A44" s="108"/>
      <c r="B44" s="109"/>
      <c r="C44" s="109">
        <f t="shared" si="0"/>
        <v>0</v>
      </c>
      <c r="D44" s="110"/>
      <c r="E44" s="111"/>
      <c r="F44" s="112"/>
      <c r="G44" s="112"/>
      <c r="H44" s="109"/>
      <c r="I44" s="113"/>
    </row>
    <row r="45" spans="1:9" x14ac:dyDescent="0.25">
      <c r="A45" s="114"/>
      <c r="B45" s="115"/>
      <c r="C45" s="115">
        <f t="shared" si="0"/>
        <v>0</v>
      </c>
      <c r="D45" s="116"/>
      <c r="E45" s="117"/>
      <c r="F45" s="118"/>
      <c r="G45" s="118"/>
      <c r="H45" s="115"/>
      <c r="I45" s="119"/>
    </row>
    <row r="46" spans="1:9" x14ac:dyDescent="0.25">
      <c r="A46" s="108"/>
      <c r="B46" s="109"/>
      <c r="C46" s="109">
        <f t="shared" si="0"/>
        <v>0</v>
      </c>
      <c r="D46" s="110"/>
      <c r="E46" s="111"/>
      <c r="F46" s="112"/>
      <c r="G46" s="112"/>
      <c r="H46" s="109"/>
      <c r="I46" s="113"/>
    </row>
    <row r="47" spans="1:9" x14ac:dyDescent="0.25">
      <c r="A47" s="114"/>
      <c r="B47" s="115"/>
      <c r="C47" s="115">
        <f t="shared" si="0"/>
        <v>0</v>
      </c>
      <c r="D47" s="116"/>
      <c r="E47" s="117"/>
      <c r="F47" s="118"/>
      <c r="G47" s="118"/>
      <c r="H47" s="115"/>
      <c r="I47" s="119"/>
    </row>
    <row r="48" spans="1:9" x14ac:dyDescent="0.25">
      <c r="A48" s="108"/>
      <c r="B48" s="109"/>
      <c r="C48" s="109">
        <f t="shared" si="0"/>
        <v>0</v>
      </c>
      <c r="D48" s="110"/>
      <c r="E48" s="111"/>
      <c r="F48" s="112"/>
      <c r="G48" s="112"/>
      <c r="H48" s="109"/>
      <c r="I48" s="113"/>
    </row>
    <row r="49" spans="1:9" x14ac:dyDescent="0.25">
      <c r="A49" s="114"/>
      <c r="B49" s="115"/>
      <c r="C49" s="115">
        <f t="shared" si="0"/>
        <v>0</v>
      </c>
      <c r="D49" s="116"/>
      <c r="E49" s="117"/>
      <c r="F49" s="118"/>
      <c r="G49" s="118"/>
      <c r="H49" s="115"/>
      <c r="I49" s="119"/>
    </row>
    <row r="50" spans="1:9" x14ac:dyDescent="0.25">
      <c r="A50" s="108"/>
      <c r="B50" s="109"/>
      <c r="C50" s="109">
        <f t="shared" si="0"/>
        <v>0</v>
      </c>
      <c r="D50" s="110"/>
      <c r="E50" s="111"/>
      <c r="F50" s="112"/>
      <c r="G50" s="112"/>
      <c r="H50" s="109"/>
      <c r="I50" s="113"/>
    </row>
    <row r="51" spans="1:9" x14ac:dyDescent="0.25">
      <c r="A51" s="114"/>
      <c r="B51" s="115"/>
      <c r="C51" s="115">
        <f t="shared" si="0"/>
        <v>0</v>
      </c>
      <c r="D51" s="116"/>
      <c r="E51" s="117"/>
      <c r="F51" s="118"/>
      <c r="G51" s="118"/>
      <c r="H51" s="115"/>
      <c r="I51" s="119"/>
    </row>
    <row r="52" spans="1:9" x14ac:dyDescent="0.25">
      <c r="A52" s="108"/>
      <c r="B52" s="109"/>
      <c r="C52" s="109">
        <f t="shared" si="0"/>
        <v>0</v>
      </c>
      <c r="D52" s="110"/>
      <c r="E52" s="111"/>
      <c r="F52" s="112"/>
      <c r="G52" s="112"/>
      <c r="H52" s="109"/>
      <c r="I52" s="113"/>
    </row>
    <row r="53" spans="1:9" x14ac:dyDescent="0.25">
      <c r="A53" s="114"/>
      <c r="B53" s="115"/>
      <c r="C53" s="115">
        <f t="shared" si="0"/>
        <v>0</v>
      </c>
      <c r="D53" s="116"/>
      <c r="E53" s="117"/>
      <c r="F53" s="118"/>
      <c r="G53" s="118"/>
      <c r="H53" s="115"/>
      <c r="I53" s="119"/>
    </row>
    <row r="54" spans="1:9" x14ac:dyDescent="0.25">
      <c r="A54" s="108"/>
      <c r="B54" s="109"/>
      <c r="C54" s="109">
        <f t="shared" si="0"/>
        <v>0</v>
      </c>
      <c r="D54" s="110"/>
      <c r="E54" s="111"/>
      <c r="F54" s="112"/>
      <c r="G54" s="112"/>
      <c r="H54" s="109"/>
      <c r="I54" s="113"/>
    </row>
    <row r="55" spans="1:9" x14ac:dyDescent="0.25">
      <c r="A55" s="114"/>
      <c r="B55" s="115"/>
      <c r="C55" s="115">
        <f t="shared" si="0"/>
        <v>0</v>
      </c>
      <c r="D55" s="116"/>
      <c r="E55" s="117"/>
      <c r="F55" s="118"/>
      <c r="G55" s="118"/>
      <c r="H55" s="115"/>
      <c r="I55" s="119"/>
    </row>
    <row r="56" spans="1:9" x14ac:dyDescent="0.25">
      <c r="A56" s="108"/>
      <c r="B56" s="109"/>
      <c r="C56" s="109">
        <f t="shared" si="0"/>
        <v>0</v>
      </c>
      <c r="D56" s="110"/>
      <c r="E56" s="111"/>
      <c r="F56" s="112"/>
      <c r="G56" s="112"/>
      <c r="H56" s="109"/>
      <c r="I56" s="113"/>
    </row>
    <row r="57" spans="1:9" x14ac:dyDescent="0.25">
      <c r="A57" s="114"/>
      <c r="B57" s="115"/>
      <c r="C57" s="115">
        <f t="shared" si="0"/>
        <v>0</v>
      </c>
      <c r="D57" s="116"/>
      <c r="E57" s="117"/>
      <c r="F57" s="118"/>
      <c r="G57" s="118"/>
      <c r="H57" s="115"/>
      <c r="I57" s="119"/>
    </row>
    <row r="58" spans="1:9" x14ac:dyDescent="0.25">
      <c r="A58" s="108"/>
      <c r="B58" s="109"/>
      <c r="C58" s="109">
        <f t="shared" si="0"/>
        <v>0</v>
      </c>
      <c r="D58" s="110"/>
      <c r="E58" s="111"/>
      <c r="F58" s="112"/>
      <c r="G58" s="112"/>
      <c r="H58" s="109"/>
      <c r="I58" s="113"/>
    </row>
    <row r="59" spans="1:9" x14ac:dyDescent="0.25">
      <c r="A59" s="114"/>
      <c r="B59" s="115"/>
      <c r="C59" s="115">
        <f t="shared" si="0"/>
        <v>0</v>
      </c>
      <c r="D59" s="116"/>
      <c r="E59" s="117"/>
      <c r="F59" s="118"/>
      <c r="G59" s="118"/>
      <c r="H59" s="115"/>
      <c r="I59" s="119"/>
    </row>
    <row r="60" spans="1:9" x14ac:dyDescent="0.25">
      <c r="A60" s="108"/>
      <c r="B60" s="109"/>
      <c r="C60" s="109">
        <f t="shared" si="0"/>
        <v>0</v>
      </c>
      <c r="D60" s="110"/>
      <c r="E60" s="111"/>
      <c r="F60" s="112"/>
      <c r="G60" s="112"/>
      <c r="H60" s="109"/>
      <c r="I60" s="113"/>
    </row>
    <row r="61" spans="1:9" x14ac:dyDescent="0.25">
      <c r="A61" s="114"/>
      <c r="B61" s="115"/>
      <c r="C61" s="115">
        <f t="shared" si="0"/>
        <v>0</v>
      </c>
      <c r="D61" s="116"/>
      <c r="E61" s="117"/>
      <c r="F61" s="118"/>
      <c r="G61" s="118"/>
      <c r="H61" s="115"/>
      <c r="I61" s="119"/>
    </row>
    <row r="62" spans="1:9" x14ac:dyDescent="0.25">
      <c r="A62" s="108"/>
      <c r="B62" s="109"/>
      <c r="C62" s="109">
        <f t="shared" si="0"/>
        <v>0</v>
      </c>
      <c r="D62" s="110"/>
      <c r="E62" s="111"/>
      <c r="F62" s="112"/>
      <c r="G62" s="112"/>
      <c r="H62" s="109"/>
      <c r="I62" s="113"/>
    </row>
    <row r="63" spans="1:9" x14ac:dyDescent="0.25">
      <c r="A63" s="114"/>
      <c r="B63" s="115"/>
      <c r="C63" s="115">
        <f t="shared" si="0"/>
        <v>0</v>
      </c>
      <c r="D63" s="116"/>
      <c r="E63" s="117"/>
      <c r="F63" s="118"/>
      <c r="G63" s="118"/>
      <c r="H63" s="115"/>
      <c r="I63" s="119"/>
    </row>
    <row r="64" spans="1:9" x14ac:dyDescent="0.25">
      <c r="A64" s="108"/>
      <c r="B64" s="109"/>
      <c r="C64" s="109">
        <f t="shared" si="0"/>
        <v>0</v>
      </c>
      <c r="D64" s="110"/>
      <c r="E64" s="111"/>
      <c r="F64" s="112"/>
      <c r="G64" s="112"/>
      <c r="H64" s="109"/>
      <c r="I64" s="113"/>
    </row>
    <row r="65" spans="1:9" x14ac:dyDescent="0.25">
      <c r="A65" s="114"/>
      <c r="B65" s="115"/>
      <c r="C65" s="115">
        <f t="shared" si="0"/>
        <v>0</v>
      </c>
      <c r="D65" s="116"/>
      <c r="E65" s="117"/>
      <c r="F65" s="118"/>
      <c r="G65" s="118"/>
      <c r="H65" s="115"/>
      <c r="I65" s="119"/>
    </row>
    <row r="66" spans="1:9" x14ac:dyDescent="0.25">
      <c r="A66" s="108"/>
      <c r="B66" s="109"/>
      <c r="C66" s="109">
        <f t="shared" si="0"/>
        <v>0</v>
      </c>
      <c r="D66" s="110"/>
      <c r="E66" s="111"/>
      <c r="F66" s="112"/>
      <c r="G66" s="112"/>
      <c r="H66" s="109"/>
      <c r="I66" s="113"/>
    </row>
    <row r="67" spans="1:9" x14ac:dyDescent="0.25">
      <c r="A67" s="114"/>
      <c r="B67" s="115"/>
      <c r="C67" s="115">
        <f t="shared" si="0"/>
        <v>0</v>
      </c>
      <c r="D67" s="116"/>
      <c r="E67" s="117"/>
      <c r="F67" s="118"/>
      <c r="G67" s="118"/>
      <c r="H67" s="115"/>
      <c r="I67" s="119"/>
    </row>
    <row r="68" spans="1:9" x14ac:dyDescent="0.25">
      <c r="A68" s="108"/>
      <c r="B68" s="109"/>
      <c r="C68" s="109">
        <f t="shared" si="0"/>
        <v>0</v>
      </c>
      <c r="D68" s="110"/>
      <c r="E68" s="111"/>
      <c r="F68" s="112"/>
      <c r="G68" s="112"/>
      <c r="H68" s="109"/>
      <c r="I68" s="113"/>
    </row>
    <row r="69" spans="1:9" x14ac:dyDescent="0.25">
      <c r="A69" s="114"/>
      <c r="B69" s="115"/>
      <c r="C69" s="115">
        <f t="shared" si="0"/>
        <v>0</v>
      </c>
      <c r="D69" s="116"/>
      <c r="E69" s="117"/>
      <c r="F69" s="118"/>
      <c r="G69" s="118"/>
      <c r="H69" s="115"/>
      <c r="I69" s="119"/>
    </row>
    <row r="70" spans="1:9" x14ac:dyDescent="0.25">
      <c r="A70" s="108"/>
      <c r="B70" s="109"/>
      <c r="C70" s="109">
        <f t="shared" si="0"/>
        <v>0</v>
      </c>
      <c r="D70" s="110"/>
      <c r="E70" s="111"/>
      <c r="F70" s="112"/>
      <c r="G70" s="112"/>
      <c r="H70" s="109"/>
      <c r="I70" s="113"/>
    </row>
    <row r="71" spans="1:9" x14ac:dyDescent="0.25">
      <c r="A71" s="114"/>
      <c r="B71" s="115"/>
      <c r="C71" s="115">
        <f t="shared" si="0"/>
        <v>0</v>
      </c>
      <c r="D71" s="116"/>
      <c r="E71" s="117"/>
      <c r="F71" s="118"/>
      <c r="G71" s="118"/>
      <c r="H71" s="115"/>
      <c r="I71" s="119"/>
    </row>
    <row r="72" spans="1:9" x14ac:dyDescent="0.25">
      <c r="A72" s="108"/>
      <c r="B72" s="109"/>
      <c r="C72" s="109">
        <f t="shared" ref="C72:C135" si="1">A72*B72</f>
        <v>0</v>
      </c>
      <c r="D72" s="110"/>
      <c r="E72" s="111"/>
      <c r="F72" s="112"/>
      <c r="G72" s="112"/>
      <c r="H72" s="109"/>
      <c r="I72" s="113"/>
    </row>
    <row r="73" spans="1:9" x14ac:dyDescent="0.25">
      <c r="A73" s="114"/>
      <c r="B73" s="115"/>
      <c r="C73" s="115">
        <f t="shared" si="1"/>
        <v>0</v>
      </c>
      <c r="D73" s="116"/>
      <c r="E73" s="117"/>
      <c r="F73" s="118"/>
      <c r="G73" s="118"/>
      <c r="H73" s="115"/>
      <c r="I73" s="119"/>
    </row>
    <row r="74" spans="1:9" x14ac:dyDescent="0.25">
      <c r="A74" s="108"/>
      <c r="B74" s="109"/>
      <c r="C74" s="109">
        <f t="shared" si="1"/>
        <v>0</v>
      </c>
      <c r="D74" s="110"/>
      <c r="E74" s="111"/>
      <c r="F74" s="112"/>
      <c r="G74" s="112"/>
      <c r="H74" s="109"/>
      <c r="I74" s="113"/>
    </row>
    <row r="75" spans="1:9" x14ac:dyDescent="0.25">
      <c r="A75" s="114"/>
      <c r="B75" s="115"/>
      <c r="C75" s="115">
        <f t="shared" si="1"/>
        <v>0</v>
      </c>
      <c r="D75" s="116"/>
      <c r="E75" s="117"/>
      <c r="F75" s="118"/>
      <c r="G75" s="118"/>
      <c r="H75" s="115"/>
      <c r="I75" s="119"/>
    </row>
    <row r="76" spans="1:9" x14ac:dyDescent="0.25">
      <c r="A76" s="108"/>
      <c r="B76" s="109"/>
      <c r="C76" s="109">
        <f t="shared" si="1"/>
        <v>0</v>
      </c>
      <c r="D76" s="110"/>
      <c r="E76" s="111"/>
      <c r="F76" s="112"/>
      <c r="G76" s="112"/>
      <c r="H76" s="109"/>
      <c r="I76" s="113"/>
    </row>
    <row r="77" spans="1:9" x14ac:dyDescent="0.25">
      <c r="A77" s="114"/>
      <c r="B77" s="115"/>
      <c r="C77" s="115">
        <f t="shared" si="1"/>
        <v>0</v>
      </c>
      <c r="D77" s="116"/>
      <c r="E77" s="117"/>
      <c r="F77" s="118"/>
      <c r="G77" s="118"/>
      <c r="H77" s="115"/>
      <c r="I77" s="119"/>
    </row>
    <row r="78" spans="1:9" x14ac:dyDescent="0.25">
      <c r="A78" s="108"/>
      <c r="B78" s="109"/>
      <c r="C78" s="109">
        <f t="shared" si="1"/>
        <v>0</v>
      </c>
      <c r="D78" s="110"/>
      <c r="E78" s="111"/>
      <c r="F78" s="112"/>
      <c r="G78" s="112"/>
      <c r="H78" s="109"/>
      <c r="I78" s="113"/>
    </row>
    <row r="79" spans="1:9" x14ac:dyDescent="0.25">
      <c r="A79" s="114"/>
      <c r="B79" s="115"/>
      <c r="C79" s="115">
        <f t="shared" si="1"/>
        <v>0</v>
      </c>
      <c r="D79" s="116"/>
      <c r="E79" s="117"/>
      <c r="F79" s="118"/>
      <c r="G79" s="118"/>
      <c r="H79" s="115"/>
      <c r="I79" s="119"/>
    </row>
    <row r="80" spans="1:9" x14ac:dyDescent="0.25">
      <c r="A80" s="108"/>
      <c r="B80" s="109"/>
      <c r="C80" s="109">
        <f t="shared" si="1"/>
        <v>0</v>
      </c>
      <c r="D80" s="110"/>
      <c r="E80" s="111"/>
      <c r="F80" s="112"/>
      <c r="G80" s="112"/>
      <c r="H80" s="109"/>
      <c r="I80" s="113"/>
    </row>
    <row r="81" spans="1:9" x14ac:dyDescent="0.25">
      <c r="A81" s="114"/>
      <c r="B81" s="115"/>
      <c r="C81" s="115">
        <f t="shared" si="1"/>
        <v>0</v>
      </c>
      <c r="D81" s="116"/>
      <c r="E81" s="117"/>
      <c r="F81" s="118"/>
      <c r="G81" s="118"/>
      <c r="H81" s="115"/>
      <c r="I81" s="119"/>
    </row>
    <row r="82" spans="1:9" x14ac:dyDescent="0.25">
      <c r="A82" s="108"/>
      <c r="B82" s="109"/>
      <c r="C82" s="109">
        <f t="shared" si="1"/>
        <v>0</v>
      </c>
      <c r="D82" s="110"/>
      <c r="E82" s="111"/>
      <c r="F82" s="112"/>
      <c r="G82" s="112"/>
      <c r="H82" s="109"/>
      <c r="I82" s="113"/>
    </row>
    <row r="83" spans="1:9" x14ac:dyDescent="0.25">
      <c r="A83" s="114"/>
      <c r="B83" s="115"/>
      <c r="C83" s="115">
        <f t="shared" si="1"/>
        <v>0</v>
      </c>
      <c r="D83" s="116"/>
      <c r="E83" s="117"/>
      <c r="F83" s="118"/>
      <c r="G83" s="118"/>
      <c r="H83" s="115"/>
      <c r="I83" s="119"/>
    </row>
    <row r="84" spans="1:9" x14ac:dyDescent="0.25">
      <c r="A84" s="108"/>
      <c r="B84" s="109"/>
      <c r="C84" s="109">
        <f t="shared" si="1"/>
        <v>0</v>
      </c>
      <c r="D84" s="110"/>
      <c r="E84" s="111"/>
      <c r="F84" s="112"/>
      <c r="G84" s="112"/>
      <c r="H84" s="109"/>
      <c r="I84" s="113"/>
    </row>
    <row r="85" spans="1:9" x14ac:dyDescent="0.25">
      <c r="A85" s="114"/>
      <c r="B85" s="115"/>
      <c r="C85" s="115">
        <f t="shared" si="1"/>
        <v>0</v>
      </c>
      <c r="D85" s="116"/>
      <c r="E85" s="117"/>
      <c r="F85" s="118"/>
      <c r="G85" s="118"/>
      <c r="H85" s="115"/>
      <c r="I85" s="119"/>
    </row>
    <row r="86" spans="1:9" x14ac:dyDescent="0.25">
      <c r="A86" s="108"/>
      <c r="B86" s="109"/>
      <c r="C86" s="109">
        <f t="shared" si="1"/>
        <v>0</v>
      </c>
      <c r="D86" s="110"/>
      <c r="E86" s="111"/>
      <c r="F86" s="112"/>
      <c r="G86" s="112"/>
      <c r="H86" s="109"/>
      <c r="I86" s="113"/>
    </row>
    <row r="87" spans="1:9" x14ac:dyDescent="0.25">
      <c r="A87" s="114"/>
      <c r="B87" s="115"/>
      <c r="C87" s="115">
        <f t="shared" si="1"/>
        <v>0</v>
      </c>
      <c r="D87" s="116"/>
      <c r="E87" s="117"/>
      <c r="F87" s="118"/>
      <c r="G87" s="118"/>
      <c r="H87" s="115"/>
      <c r="I87" s="119"/>
    </row>
    <row r="88" spans="1:9" x14ac:dyDescent="0.25">
      <c r="A88" s="108"/>
      <c r="B88" s="109"/>
      <c r="C88" s="109">
        <f t="shared" si="1"/>
        <v>0</v>
      </c>
      <c r="D88" s="110"/>
      <c r="E88" s="111"/>
      <c r="F88" s="112"/>
      <c r="G88" s="112"/>
      <c r="H88" s="109"/>
      <c r="I88" s="113"/>
    </row>
    <row r="89" spans="1:9" x14ac:dyDescent="0.25">
      <c r="A89" s="114"/>
      <c r="B89" s="115"/>
      <c r="C89" s="115">
        <f t="shared" si="1"/>
        <v>0</v>
      </c>
      <c r="D89" s="116"/>
      <c r="E89" s="117"/>
      <c r="F89" s="118"/>
      <c r="G89" s="118"/>
      <c r="H89" s="115"/>
      <c r="I89" s="119"/>
    </row>
    <row r="90" spans="1:9" x14ac:dyDescent="0.25">
      <c r="A90" s="108"/>
      <c r="B90" s="109"/>
      <c r="C90" s="109">
        <f t="shared" si="1"/>
        <v>0</v>
      </c>
      <c r="D90" s="110"/>
      <c r="E90" s="111"/>
      <c r="F90" s="112"/>
      <c r="G90" s="112"/>
      <c r="H90" s="109"/>
      <c r="I90" s="113"/>
    </row>
    <row r="91" spans="1:9" x14ac:dyDescent="0.25">
      <c r="A91" s="114"/>
      <c r="B91" s="115"/>
      <c r="C91" s="115">
        <f t="shared" si="1"/>
        <v>0</v>
      </c>
      <c r="D91" s="116"/>
      <c r="E91" s="117"/>
      <c r="F91" s="118"/>
      <c r="G91" s="118"/>
      <c r="H91" s="115"/>
      <c r="I91" s="119"/>
    </row>
    <row r="92" spans="1:9" x14ac:dyDescent="0.25">
      <c r="A92" s="108"/>
      <c r="B92" s="109"/>
      <c r="C92" s="109">
        <f t="shared" si="1"/>
        <v>0</v>
      </c>
      <c r="D92" s="110"/>
      <c r="E92" s="111"/>
      <c r="F92" s="112"/>
      <c r="G92" s="112"/>
      <c r="H92" s="109"/>
      <c r="I92" s="113"/>
    </row>
    <row r="93" spans="1:9" x14ac:dyDescent="0.25">
      <c r="A93" s="114"/>
      <c r="B93" s="115"/>
      <c r="C93" s="115">
        <f t="shared" si="1"/>
        <v>0</v>
      </c>
      <c r="D93" s="116"/>
      <c r="E93" s="117"/>
      <c r="F93" s="118"/>
      <c r="G93" s="118"/>
      <c r="H93" s="115"/>
      <c r="I93" s="119"/>
    </row>
    <row r="94" spans="1:9" x14ac:dyDescent="0.25">
      <c r="A94" s="108"/>
      <c r="B94" s="109"/>
      <c r="C94" s="109">
        <f t="shared" si="1"/>
        <v>0</v>
      </c>
      <c r="D94" s="110"/>
      <c r="E94" s="111"/>
      <c r="F94" s="112"/>
      <c r="G94" s="112"/>
      <c r="H94" s="109"/>
      <c r="I94" s="113"/>
    </row>
    <row r="95" spans="1:9" x14ac:dyDescent="0.25">
      <c r="A95" s="114"/>
      <c r="B95" s="115"/>
      <c r="C95" s="115">
        <f t="shared" si="1"/>
        <v>0</v>
      </c>
      <c r="D95" s="116"/>
      <c r="E95" s="117"/>
      <c r="F95" s="118"/>
      <c r="G95" s="118"/>
      <c r="H95" s="115"/>
      <c r="I95" s="119"/>
    </row>
    <row r="96" spans="1:9" x14ac:dyDescent="0.25">
      <c r="A96" s="108"/>
      <c r="B96" s="109"/>
      <c r="C96" s="109">
        <f t="shared" si="1"/>
        <v>0</v>
      </c>
      <c r="D96" s="110"/>
      <c r="E96" s="111"/>
      <c r="F96" s="112"/>
      <c r="G96" s="112"/>
      <c r="H96" s="109"/>
      <c r="I96" s="113"/>
    </row>
    <row r="97" spans="1:9" x14ac:dyDescent="0.25">
      <c r="A97" s="114"/>
      <c r="B97" s="115"/>
      <c r="C97" s="115">
        <f t="shared" si="1"/>
        <v>0</v>
      </c>
      <c r="D97" s="116"/>
      <c r="E97" s="117"/>
      <c r="F97" s="118"/>
      <c r="G97" s="118"/>
      <c r="H97" s="115"/>
      <c r="I97" s="119"/>
    </row>
    <row r="98" spans="1:9" x14ac:dyDescent="0.25">
      <c r="A98" s="108"/>
      <c r="B98" s="109"/>
      <c r="C98" s="109">
        <f t="shared" si="1"/>
        <v>0</v>
      </c>
      <c r="D98" s="110"/>
      <c r="E98" s="111"/>
      <c r="F98" s="112"/>
      <c r="G98" s="112"/>
      <c r="H98" s="109"/>
      <c r="I98" s="113"/>
    </row>
    <row r="99" spans="1:9" x14ac:dyDescent="0.25">
      <c r="A99" s="114"/>
      <c r="B99" s="115"/>
      <c r="C99" s="115">
        <f t="shared" si="1"/>
        <v>0</v>
      </c>
      <c r="D99" s="116"/>
      <c r="E99" s="117"/>
      <c r="F99" s="118"/>
      <c r="G99" s="118"/>
      <c r="H99" s="115"/>
      <c r="I99" s="119"/>
    </row>
    <row r="100" spans="1:9" x14ac:dyDescent="0.25">
      <c r="A100" s="108"/>
      <c r="B100" s="109"/>
      <c r="C100" s="109">
        <f t="shared" si="1"/>
        <v>0</v>
      </c>
      <c r="D100" s="110"/>
      <c r="E100" s="111"/>
      <c r="F100" s="112"/>
      <c r="G100" s="112"/>
      <c r="H100" s="109"/>
      <c r="I100" s="113"/>
    </row>
    <row r="101" spans="1:9" x14ac:dyDescent="0.25">
      <c r="A101" s="114"/>
      <c r="B101" s="115"/>
      <c r="C101" s="115">
        <f t="shared" si="1"/>
        <v>0</v>
      </c>
      <c r="D101" s="116"/>
      <c r="E101" s="117"/>
      <c r="F101" s="118"/>
      <c r="G101" s="118"/>
      <c r="H101" s="115"/>
      <c r="I101" s="119"/>
    </row>
    <row r="102" spans="1:9" x14ac:dyDescent="0.25">
      <c r="A102" s="108"/>
      <c r="B102" s="109"/>
      <c r="C102" s="109">
        <f t="shared" si="1"/>
        <v>0</v>
      </c>
      <c r="D102" s="110"/>
      <c r="E102" s="111"/>
      <c r="F102" s="112"/>
      <c r="G102" s="112"/>
      <c r="H102" s="109"/>
      <c r="I102" s="113"/>
    </row>
    <row r="103" spans="1:9" x14ac:dyDescent="0.25">
      <c r="A103" s="114"/>
      <c r="B103" s="115"/>
      <c r="C103" s="115">
        <f t="shared" si="1"/>
        <v>0</v>
      </c>
      <c r="D103" s="116"/>
      <c r="E103" s="117"/>
      <c r="F103" s="118"/>
      <c r="G103" s="118"/>
      <c r="H103" s="115"/>
      <c r="I103" s="119"/>
    </row>
    <row r="104" spans="1:9" x14ac:dyDescent="0.25">
      <c r="A104" s="108"/>
      <c r="B104" s="109"/>
      <c r="C104" s="109">
        <f t="shared" si="1"/>
        <v>0</v>
      </c>
      <c r="D104" s="110"/>
      <c r="E104" s="111"/>
      <c r="F104" s="112"/>
      <c r="G104" s="112"/>
      <c r="H104" s="109"/>
      <c r="I104" s="113"/>
    </row>
    <row r="105" spans="1:9" x14ac:dyDescent="0.25">
      <c r="A105" s="114"/>
      <c r="B105" s="115"/>
      <c r="C105" s="115">
        <f t="shared" si="1"/>
        <v>0</v>
      </c>
      <c r="D105" s="116"/>
      <c r="E105" s="117"/>
      <c r="F105" s="118"/>
      <c r="G105" s="118"/>
      <c r="H105" s="115"/>
      <c r="I105" s="119"/>
    </row>
    <row r="106" spans="1:9" x14ac:dyDescent="0.25">
      <c r="A106" s="108"/>
      <c r="B106" s="109"/>
      <c r="C106" s="109">
        <f t="shared" si="1"/>
        <v>0</v>
      </c>
      <c r="D106" s="110"/>
      <c r="E106" s="111"/>
      <c r="F106" s="112"/>
      <c r="G106" s="112"/>
      <c r="H106" s="109"/>
      <c r="I106" s="113"/>
    </row>
    <row r="107" spans="1:9" x14ac:dyDescent="0.25">
      <c r="A107" s="114"/>
      <c r="B107" s="115"/>
      <c r="C107" s="115">
        <f t="shared" si="1"/>
        <v>0</v>
      </c>
      <c r="D107" s="116"/>
      <c r="E107" s="117"/>
      <c r="F107" s="118"/>
      <c r="G107" s="118"/>
      <c r="H107" s="115"/>
      <c r="I107" s="119"/>
    </row>
    <row r="108" spans="1:9" x14ac:dyDescent="0.25">
      <c r="A108" s="108"/>
      <c r="B108" s="109"/>
      <c r="C108" s="109">
        <f t="shared" si="1"/>
        <v>0</v>
      </c>
      <c r="D108" s="110"/>
      <c r="E108" s="111"/>
      <c r="F108" s="112"/>
      <c r="G108" s="112"/>
      <c r="H108" s="109"/>
      <c r="I108" s="113"/>
    </row>
    <row r="109" spans="1:9" x14ac:dyDescent="0.25">
      <c r="A109" s="114"/>
      <c r="B109" s="115"/>
      <c r="C109" s="115">
        <f t="shared" si="1"/>
        <v>0</v>
      </c>
      <c r="D109" s="116"/>
      <c r="E109" s="117"/>
      <c r="F109" s="118"/>
      <c r="G109" s="118"/>
      <c r="H109" s="115"/>
      <c r="I109" s="119"/>
    </row>
    <row r="110" spans="1:9" x14ac:dyDescent="0.25">
      <c r="A110" s="108"/>
      <c r="B110" s="109"/>
      <c r="C110" s="109">
        <f t="shared" si="1"/>
        <v>0</v>
      </c>
      <c r="D110" s="110"/>
      <c r="E110" s="111"/>
      <c r="F110" s="112"/>
      <c r="G110" s="112"/>
      <c r="H110" s="109"/>
      <c r="I110" s="113"/>
    </row>
    <row r="111" spans="1:9" x14ac:dyDescent="0.25">
      <c r="A111" s="114"/>
      <c r="B111" s="115"/>
      <c r="C111" s="115">
        <f t="shared" si="1"/>
        <v>0</v>
      </c>
      <c r="D111" s="116"/>
      <c r="E111" s="117"/>
      <c r="F111" s="118"/>
      <c r="G111" s="118"/>
      <c r="H111" s="115"/>
      <c r="I111" s="119"/>
    </row>
    <row r="112" spans="1:9" x14ac:dyDescent="0.25">
      <c r="A112" s="108"/>
      <c r="B112" s="109"/>
      <c r="C112" s="109">
        <f t="shared" si="1"/>
        <v>0</v>
      </c>
      <c r="D112" s="110"/>
      <c r="E112" s="111"/>
      <c r="F112" s="112"/>
      <c r="G112" s="112"/>
      <c r="H112" s="109"/>
      <c r="I112" s="113"/>
    </row>
    <row r="113" spans="1:9" x14ac:dyDescent="0.25">
      <c r="A113" s="114"/>
      <c r="B113" s="115"/>
      <c r="C113" s="115">
        <f t="shared" si="1"/>
        <v>0</v>
      </c>
      <c r="D113" s="116"/>
      <c r="E113" s="117"/>
      <c r="F113" s="118"/>
      <c r="G113" s="118"/>
      <c r="H113" s="115"/>
      <c r="I113" s="119"/>
    </row>
    <row r="114" spans="1:9" x14ac:dyDescent="0.25">
      <c r="A114" s="108"/>
      <c r="B114" s="109"/>
      <c r="C114" s="109">
        <f t="shared" si="1"/>
        <v>0</v>
      </c>
      <c r="D114" s="110"/>
      <c r="E114" s="111"/>
      <c r="F114" s="112"/>
      <c r="G114" s="112"/>
      <c r="H114" s="109"/>
      <c r="I114" s="113"/>
    </row>
    <row r="115" spans="1:9" x14ac:dyDescent="0.25">
      <c r="A115" s="114"/>
      <c r="B115" s="115"/>
      <c r="C115" s="115">
        <f t="shared" si="1"/>
        <v>0</v>
      </c>
      <c r="D115" s="116"/>
      <c r="E115" s="117"/>
      <c r="F115" s="118"/>
      <c r="G115" s="118"/>
      <c r="H115" s="115"/>
      <c r="I115" s="119"/>
    </row>
    <row r="116" spans="1:9" x14ac:dyDescent="0.25">
      <c r="A116" s="108"/>
      <c r="B116" s="109"/>
      <c r="C116" s="109">
        <f t="shared" si="1"/>
        <v>0</v>
      </c>
      <c r="D116" s="110"/>
      <c r="E116" s="111"/>
      <c r="F116" s="112"/>
      <c r="G116" s="112"/>
      <c r="H116" s="109"/>
      <c r="I116" s="113"/>
    </row>
    <row r="117" spans="1:9" x14ac:dyDescent="0.25">
      <c r="A117" s="114"/>
      <c r="B117" s="115"/>
      <c r="C117" s="115">
        <f t="shared" si="1"/>
        <v>0</v>
      </c>
      <c r="D117" s="116"/>
      <c r="E117" s="117"/>
      <c r="F117" s="118"/>
      <c r="G117" s="118"/>
      <c r="H117" s="115"/>
      <c r="I117" s="119"/>
    </row>
    <row r="118" spans="1:9" x14ac:dyDescent="0.25">
      <c r="A118" s="108"/>
      <c r="B118" s="109"/>
      <c r="C118" s="109">
        <f t="shared" si="1"/>
        <v>0</v>
      </c>
      <c r="D118" s="110"/>
      <c r="E118" s="111"/>
      <c r="F118" s="112"/>
      <c r="G118" s="112"/>
      <c r="H118" s="109"/>
      <c r="I118" s="113"/>
    </row>
    <row r="119" spans="1:9" x14ac:dyDescent="0.25">
      <c r="A119" s="114"/>
      <c r="B119" s="115"/>
      <c r="C119" s="115">
        <f t="shared" si="1"/>
        <v>0</v>
      </c>
      <c r="D119" s="116"/>
      <c r="E119" s="117"/>
      <c r="F119" s="118"/>
      <c r="G119" s="118"/>
      <c r="H119" s="115"/>
      <c r="I119" s="119"/>
    </row>
    <row r="120" spans="1:9" x14ac:dyDescent="0.25">
      <c r="A120" s="108"/>
      <c r="B120" s="109"/>
      <c r="C120" s="109">
        <f t="shared" si="1"/>
        <v>0</v>
      </c>
      <c r="D120" s="110"/>
      <c r="E120" s="111"/>
      <c r="F120" s="112"/>
      <c r="G120" s="112"/>
      <c r="H120" s="109"/>
      <c r="I120" s="113"/>
    </row>
    <row r="121" spans="1:9" x14ac:dyDescent="0.25">
      <c r="A121" s="114"/>
      <c r="B121" s="115"/>
      <c r="C121" s="115">
        <f t="shared" si="1"/>
        <v>0</v>
      </c>
      <c r="D121" s="116"/>
      <c r="E121" s="117"/>
      <c r="F121" s="118"/>
      <c r="G121" s="118"/>
      <c r="H121" s="115"/>
      <c r="I121" s="119"/>
    </row>
    <row r="122" spans="1:9" x14ac:dyDescent="0.25">
      <c r="A122" s="108"/>
      <c r="B122" s="109"/>
      <c r="C122" s="109">
        <f t="shared" si="1"/>
        <v>0</v>
      </c>
      <c r="D122" s="110"/>
      <c r="E122" s="111"/>
      <c r="F122" s="112"/>
      <c r="G122" s="112"/>
      <c r="H122" s="109"/>
      <c r="I122" s="113"/>
    </row>
    <row r="123" spans="1:9" x14ac:dyDescent="0.25">
      <c r="A123" s="114"/>
      <c r="B123" s="115"/>
      <c r="C123" s="115">
        <f t="shared" si="1"/>
        <v>0</v>
      </c>
      <c r="D123" s="116"/>
      <c r="E123" s="117"/>
      <c r="F123" s="118"/>
      <c r="G123" s="118"/>
      <c r="H123" s="115"/>
      <c r="I123" s="119"/>
    </row>
    <row r="124" spans="1:9" x14ac:dyDescent="0.25">
      <c r="A124" s="108"/>
      <c r="B124" s="109"/>
      <c r="C124" s="109">
        <f t="shared" si="1"/>
        <v>0</v>
      </c>
      <c r="D124" s="110"/>
      <c r="E124" s="111"/>
      <c r="F124" s="112"/>
      <c r="G124" s="112"/>
      <c r="H124" s="109"/>
      <c r="I124" s="113"/>
    </row>
    <row r="125" spans="1:9" x14ac:dyDescent="0.25">
      <c r="A125" s="114"/>
      <c r="B125" s="115"/>
      <c r="C125" s="115">
        <f t="shared" si="1"/>
        <v>0</v>
      </c>
      <c r="D125" s="116"/>
      <c r="E125" s="117"/>
      <c r="F125" s="118"/>
      <c r="G125" s="118"/>
      <c r="H125" s="115"/>
      <c r="I125" s="119"/>
    </row>
    <row r="126" spans="1:9" x14ac:dyDescent="0.25">
      <c r="A126" s="108"/>
      <c r="B126" s="109"/>
      <c r="C126" s="109">
        <f t="shared" si="1"/>
        <v>0</v>
      </c>
      <c r="D126" s="110"/>
      <c r="E126" s="111"/>
      <c r="F126" s="112"/>
      <c r="G126" s="112"/>
      <c r="H126" s="109"/>
      <c r="I126" s="113"/>
    </row>
    <row r="127" spans="1:9" x14ac:dyDescent="0.25">
      <c r="A127" s="114"/>
      <c r="B127" s="115"/>
      <c r="C127" s="115">
        <f t="shared" si="1"/>
        <v>0</v>
      </c>
      <c r="D127" s="116"/>
      <c r="E127" s="117"/>
      <c r="F127" s="118"/>
      <c r="G127" s="118"/>
      <c r="H127" s="115"/>
      <c r="I127" s="119"/>
    </row>
    <row r="128" spans="1:9" x14ac:dyDescent="0.25">
      <c r="A128" s="108"/>
      <c r="B128" s="109"/>
      <c r="C128" s="109">
        <f t="shared" si="1"/>
        <v>0</v>
      </c>
      <c r="D128" s="110"/>
      <c r="E128" s="111"/>
      <c r="F128" s="112"/>
      <c r="G128" s="112"/>
      <c r="H128" s="109"/>
      <c r="I128" s="113"/>
    </row>
    <row r="129" spans="1:9" x14ac:dyDescent="0.25">
      <c r="A129" s="114"/>
      <c r="B129" s="115"/>
      <c r="C129" s="115">
        <f t="shared" si="1"/>
        <v>0</v>
      </c>
      <c r="D129" s="116"/>
      <c r="E129" s="117"/>
      <c r="F129" s="118"/>
      <c r="G129" s="118"/>
      <c r="H129" s="115"/>
      <c r="I129" s="119"/>
    </row>
    <row r="130" spans="1:9" x14ac:dyDescent="0.25">
      <c r="A130" s="108"/>
      <c r="B130" s="109"/>
      <c r="C130" s="109">
        <f t="shared" si="1"/>
        <v>0</v>
      </c>
      <c r="D130" s="110"/>
      <c r="E130" s="111"/>
      <c r="F130" s="112"/>
      <c r="G130" s="112"/>
      <c r="H130" s="109"/>
      <c r="I130" s="113"/>
    </row>
    <row r="131" spans="1:9" x14ac:dyDescent="0.25">
      <c r="A131" s="114"/>
      <c r="B131" s="115"/>
      <c r="C131" s="115">
        <f t="shared" si="1"/>
        <v>0</v>
      </c>
      <c r="D131" s="116"/>
      <c r="E131" s="117"/>
      <c r="F131" s="118"/>
      <c r="G131" s="118"/>
      <c r="H131" s="115"/>
      <c r="I131" s="119"/>
    </row>
    <row r="132" spans="1:9" x14ac:dyDescent="0.25">
      <c r="A132" s="108"/>
      <c r="B132" s="109"/>
      <c r="C132" s="109">
        <f t="shared" si="1"/>
        <v>0</v>
      </c>
      <c r="D132" s="110"/>
      <c r="E132" s="111"/>
      <c r="F132" s="112"/>
      <c r="G132" s="112"/>
      <c r="H132" s="109"/>
      <c r="I132" s="113"/>
    </row>
    <row r="133" spans="1:9" x14ac:dyDescent="0.25">
      <c r="A133" s="114"/>
      <c r="B133" s="115"/>
      <c r="C133" s="115">
        <f t="shared" si="1"/>
        <v>0</v>
      </c>
      <c r="D133" s="116"/>
      <c r="E133" s="117"/>
      <c r="F133" s="118"/>
      <c r="G133" s="118"/>
      <c r="H133" s="115"/>
      <c r="I133" s="119"/>
    </row>
    <row r="134" spans="1:9" x14ac:dyDescent="0.25">
      <c r="A134" s="108"/>
      <c r="B134" s="109"/>
      <c r="C134" s="109">
        <f t="shared" si="1"/>
        <v>0</v>
      </c>
      <c r="D134" s="110"/>
      <c r="E134" s="111"/>
      <c r="F134" s="112"/>
      <c r="G134" s="112"/>
      <c r="H134" s="109"/>
      <c r="I134" s="113"/>
    </row>
    <row r="135" spans="1:9" x14ac:dyDescent="0.25">
      <c r="A135" s="114"/>
      <c r="B135" s="115"/>
      <c r="C135" s="115">
        <f t="shared" si="1"/>
        <v>0</v>
      </c>
      <c r="D135" s="116"/>
      <c r="E135" s="117"/>
      <c r="F135" s="118"/>
      <c r="G135" s="118"/>
      <c r="H135" s="115"/>
      <c r="I135" s="119"/>
    </row>
    <row r="136" spans="1:9" x14ac:dyDescent="0.25">
      <c r="A136" s="108"/>
      <c r="B136" s="109"/>
      <c r="C136" s="109">
        <f t="shared" ref="C136:C150" si="2">A136*B136</f>
        <v>0</v>
      </c>
      <c r="D136" s="110"/>
      <c r="E136" s="111"/>
      <c r="F136" s="112"/>
      <c r="G136" s="112"/>
      <c r="H136" s="109"/>
      <c r="I136" s="113"/>
    </row>
    <row r="137" spans="1:9" x14ac:dyDescent="0.25">
      <c r="A137" s="114"/>
      <c r="B137" s="115"/>
      <c r="C137" s="115">
        <f t="shared" si="2"/>
        <v>0</v>
      </c>
      <c r="D137" s="116"/>
      <c r="E137" s="117"/>
      <c r="F137" s="118"/>
      <c r="G137" s="118"/>
      <c r="H137" s="115"/>
      <c r="I137" s="119"/>
    </row>
    <row r="138" spans="1:9" x14ac:dyDescent="0.25">
      <c r="A138" s="108"/>
      <c r="B138" s="109"/>
      <c r="C138" s="109">
        <f t="shared" si="2"/>
        <v>0</v>
      </c>
      <c r="D138" s="110"/>
      <c r="E138" s="111"/>
      <c r="F138" s="112"/>
      <c r="G138" s="112"/>
      <c r="H138" s="109"/>
      <c r="I138" s="113"/>
    </row>
    <row r="139" spans="1:9" x14ac:dyDescent="0.25">
      <c r="A139" s="114"/>
      <c r="B139" s="115"/>
      <c r="C139" s="115">
        <f t="shared" si="2"/>
        <v>0</v>
      </c>
      <c r="D139" s="116"/>
      <c r="E139" s="117"/>
      <c r="F139" s="118"/>
      <c r="G139" s="118"/>
      <c r="H139" s="115"/>
      <c r="I139" s="119"/>
    </row>
    <row r="140" spans="1:9" x14ac:dyDescent="0.25">
      <c r="A140" s="108"/>
      <c r="B140" s="109"/>
      <c r="C140" s="109">
        <f t="shared" si="2"/>
        <v>0</v>
      </c>
      <c r="D140" s="110"/>
      <c r="E140" s="111"/>
      <c r="F140" s="112"/>
      <c r="G140" s="112"/>
      <c r="H140" s="109"/>
      <c r="I140" s="113"/>
    </row>
    <row r="141" spans="1:9" x14ac:dyDescent="0.25">
      <c r="A141" s="114"/>
      <c r="B141" s="115"/>
      <c r="C141" s="115">
        <f t="shared" si="2"/>
        <v>0</v>
      </c>
      <c r="D141" s="116"/>
      <c r="E141" s="117"/>
      <c r="F141" s="118"/>
      <c r="G141" s="118"/>
      <c r="H141" s="115"/>
      <c r="I141" s="119"/>
    </row>
    <row r="142" spans="1:9" x14ac:dyDescent="0.25">
      <c r="A142" s="108"/>
      <c r="B142" s="109"/>
      <c r="C142" s="109">
        <f t="shared" si="2"/>
        <v>0</v>
      </c>
      <c r="D142" s="110"/>
      <c r="E142" s="111"/>
      <c r="F142" s="112"/>
      <c r="G142" s="112"/>
      <c r="H142" s="109"/>
      <c r="I142" s="113"/>
    </row>
    <row r="143" spans="1:9" x14ac:dyDescent="0.25">
      <c r="A143" s="114"/>
      <c r="B143" s="115"/>
      <c r="C143" s="115">
        <f t="shared" si="2"/>
        <v>0</v>
      </c>
      <c r="D143" s="116"/>
      <c r="E143" s="117"/>
      <c r="F143" s="118"/>
      <c r="G143" s="118"/>
      <c r="H143" s="115"/>
      <c r="I143" s="119"/>
    </row>
    <row r="144" spans="1:9" x14ac:dyDescent="0.25">
      <c r="A144" s="108"/>
      <c r="B144" s="109"/>
      <c r="C144" s="109">
        <f t="shared" si="2"/>
        <v>0</v>
      </c>
      <c r="D144" s="110"/>
      <c r="E144" s="111"/>
      <c r="F144" s="112"/>
      <c r="G144" s="112"/>
      <c r="H144" s="109"/>
      <c r="I144" s="113"/>
    </row>
    <row r="145" spans="1:9" x14ac:dyDescent="0.25">
      <c r="A145" s="114"/>
      <c r="B145" s="115"/>
      <c r="C145" s="115">
        <f t="shared" si="2"/>
        <v>0</v>
      </c>
      <c r="D145" s="116"/>
      <c r="E145" s="117"/>
      <c r="F145" s="118"/>
      <c r="G145" s="118"/>
      <c r="H145" s="115"/>
      <c r="I145" s="119"/>
    </row>
    <row r="146" spans="1:9" x14ac:dyDescent="0.25">
      <c r="A146" s="108"/>
      <c r="B146" s="109"/>
      <c r="C146" s="109">
        <f t="shared" si="2"/>
        <v>0</v>
      </c>
      <c r="D146" s="110"/>
      <c r="E146" s="111"/>
      <c r="F146" s="112"/>
      <c r="G146" s="112"/>
      <c r="H146" s="109"/>
      <c r="I146" s="113"/>
    </row>
    <row r="147" spans="1:9" x14ac:dyDescent="0.25">
      <c r="A147" s="114"/>
      <c r="B147" s="115"/>
      <c r="C147" s="115">
        <f t="shared" si="2"/>
        <v>0</v>
      </c>
      <c r="D147" s="116"/>
      <c r="E147" s="117"/>
      <c r="F147" s="118"/>
      <c r="G147" s="118"/>
      <c r="H147" s="115"/>
      <c r="I147" s="119"/>
    </row>
    <row r="148" spans="1:9" x14ac:dyDescent="0.25">
      <c r="A148" s="108"/>
      <c r="B148" s="109"/>
      <c r="C148" s="109">
        <f t="shared" si="2"/>
        <v>0</v>
      </c>
      <c r="D148" s="110"/>
      <c r="E148" s="111"/>
      <c r="F148" s="112"/>
      <c r="G148" s="112"/>
      <c r="H148" s="109"/>
      <c r="I148" s="113"/>
    </row>
    <row r="149" spans="1:9" x14ac:dyDescent="0.25">
      <c r="A149" s="114"/>
      <c r="B149" s="115"/>
      <c r="C149" s="115">
        <f t="shared" si="2"/>
        <v>0</v>
      </c>
      <c r="D149" s="116"/>
      <c r="E149" s="117"/>
      <c r="F149" s="118"/>
      <c r="G149" s="118"/>
      <c r="H149" s="115"/>
      <c r="I149" s="119"/>
    </row>
    <row r="150" spans="1:9" x14ac:dyDescent="0.25">
      <c r="A150" s="108"/>
      <c r="B150" s="109"/>
      <c r="C150" s="109">
        <f t="shared" si="2"/>
        <v>0</v>
      </c>
      <c r="D150" s="110"/>
      <c r="E150" s="111"/>
      <c r="F150" s="112"/>
      <c r="G150" s="112"/>
      <c r="H150" s="109"/>
      <c r="I150" s="113"/>
    </row>
  </sheetData>
  <mergeCells count="2">
    <mergeCell ref="A1:B3"/>
    <mergeCell ref="F1:H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9"/>
  <sheetViews>
    <sheetView showGridLines="0" rightToLeft="1" zoomScale="70" zoomScaleNormal="70" workbookViewId="0">
      <pane ySplit="4" topLeftCell="A5" activePane="bottomLeft" state="frozen"/>
      <selection activeCell="F1" sqref="F1:H3"/>
      <selection pane="bottomLeft" sqref="A1:J61"/>
    </sheetView>
  </sheetViews>
  <sheetFormatPr defaultRowHeight="21" x14ac:dyDescent="0.25"/>
  <cols>
    <col min="1" max="1" width="17.42578125" style="33" customWidth="1"/>
    <col min="2" max="2" width="22" style="33" customWidth="1"/>
    <col min="3" max="4" width="26.28515625" style="34" customWidth="1"/>
    <col min="5" max="5" width="32.140625" style="34" bestFit="1" customWidth="1"/>
    <col min="6" max="6" width="25.28515625" style="34" customWidth="1"/>
    <col min="7" max="7" width="19.85546875" style="34" bestFit="1" customWidth="1"/>
    <col min="8" max="8" width="22.85546875" style="34" customWidth="1"/>
    <col min="9" max="9" width="18.42578125" style="211" customWidth="1"/>
    <col min="10" max="10" width="33.85546875" style="35" bestFit="1" customWidth="1"/>
  </cols>
  <sheetData>
    <row r="1" spans="1:10" ht="40.5" customHeight="1" x14ac:dyDescent="0.25">
      <c r="A1" s="481" t="s">
        <v>5</v>
      </c>
      <c r="B1" s="482"/>
      <c r="E1" s="136" t="s">
        <v>106</v>
      </c>
      <c r="F1" s="143">
        <f>SUM(C5:C149)</f>
        <v>800350</v>
      </c>
      <c r="G1" s="487" t="s">
        <v>111</v>
      </c>
      <c r="H1" s="488"/>
      <c r="I1" s="488"/>
    </row>
    <row r="2" spans="1:10" ht="26.25" customHeight="1" x14ac:dyDescent="0.25">
      <c r="A2" s="483"/>
      <c r="B2" s="484"/>
      <c r="E2" s="137" t="s">
        <v>107</v>
      </c>
      <c r="F2" s="144">
        <f>SUM(H5:H149)</f>
        <v>800350</v>
      </c>
      <c r="G2" s="487"/>
      <c r="H2" s="488"/>
      <c r="I2" s="488"/>
    </row>
    <row r="3" spans="1:10" ht="21.75" thickBot="1" x14ac:dyDescent="0.3">
      <c r="A3" s="485"/>
      <c r="B3" s="486"/>
      <c r="E3" s="138" t="s">
        <v>108</v>
      </c>
      <c r="F3" s="145">
        <f>F1-F2</f>
        <v>0</v>
      </c>
      <c r="G3" s="489"/>
      <c r="H3" s="490"/>
      <c r="I3" s="490"/>
    </row>
    <row r="4" spans="1:10" ht="45.75" customHeight="1" x14ac:dyDescent="0.25">
      <c r="A4" s="139" t="s">
        <v>1</v>
      </c>
      <c r="B4" s="140" t="s">
        <v>2</v>
      </c>
      <c r="C4" s="141" t="s">
        <v>3</v>
      </c>
      <c r="D4" s="141" t="s">
        <v>153</v>
      </c>
      <c r="E4" s="141" t="s">
        <v>16</v>
      </c>
      <c r="F4" s="141" t="s">
        <v>92</v>
      </c>
      <c r="G4" s="141" t="s">
        <v>26</v>
      </c>
      <c r="H4" s="142" t="s">
        <v>100</v>
      </c>
      <c r="I4" s="346" t="s">
        <v>101</v>
      </c>
      <c r="J4" s="143" t="s">
        <v>102</v>
      </c>
    </row>
    <row r="5" spans="1:10" ht="22.5" customHeight="1" x14ac:dyDescent="0.25">
      <c r="A5" s="146">
        <v>1</v>
      </c>
      <c r="B5" s="147">
        <v>358950</v>
      </c>
      <c r="C5" s="147">
        <f>A5*B5</f>
        <v>358950</v>
      </c>
      <c r="D5" s="147"/>
      <c r="E5" s="148"/>
      <c r="F5" s="109" t="s">
        <v>109</v>
      </c>
      <c r="G5" s="121"/>
      <c r="H5" s="111">
        <v>358950</v>
      </c>
      <c r="I5" s="209"/>
      <c r="J5" s="122" t="s">
        <v>110</v>
      </c>
    </row>
    <row r="6" spans="1:10" ht="21" customHeight="1" x14ac:dyDescent="0.25">
      <c r="A6" s="149">
        <v>4</v>
      </c>
      <c r="B6" s="150">
        <v>95</v>
      </c>
      <c r="C6" s="150">
        <f>A6*B6</f>
        <v>380</v>
      </c>
      <c r="D6" s="150"/>
      <c r="E6" s="151">
        <v>44780</v>
      </c>
      <c r="F6" s="150" t="s">
        <v>63</v>
      </c>
      <c r="G6" s="152" t="s">
        <v>25</v>
      </c>
      <c r="H6" s="117"/>
      <c r="I6" s="210"/>
      <c r="J6" s="124"/>
    </row>
    <row r="7" spans="1:10" x14ac:dyDescent="0.25">
      <c r="A7" s="146">
        <v>10</v>
      </c>
      <c r="B7" s="147">
        <v>95</v>
      </c>
      <c r="C7" s="147">
        <f t="shared" ref="C7:C70" si="0">A7*B7</f>
        <v>950</v>
      </c>
      <c r="D7" s="147"/>
      <c r="E7" s="148">
        <v>44780</v>
      </c>
      <c r="F7" s="147" t="s">
        <v>63</v>
      </c>
      <c r="G7" s="153" t="s">
        <v>42</v>
      </c>
      <c r="H7" s="111"/>
      <c r="I7" s="209"/>
      <c r="J7" s="122"/>
    </row>
    <row r="8" spans="1:10" x14ac:dyDescent="0.25">
      <c r="A8" s="149">
        <v>20</v>
      </c>
      <c r="B8" s="150">
        <v>95</v>
      </c>
      <c r="C8" s="150">
        <f t="shared" si="0"/>
        <v>1900</v>
      </c>
      <c r="D8" s="150"/>
      <c r="E8" s="151">
        <v>44780</v>
      </c>
      <c r="F8" s="150" t="s">
        <v>63</v>
      </c>
      <c r="G8" s="152" t="s">
        <v>42</v>
      </c>
      <c r="H8" s="117"/>
      <c r="I8" s="210"/>
      <c r="J8" s="124"/>
    </row>
    <row r="9" spans="1:10" x14ac:dyDescent="0.25">
      <c r="A9" s="146">
        <v>45</v>
      </c>
      <c r="B9" s="147">
        <v>250</v>
      </c>
      <c r="C9" s="147">
        <f t="shared" si="0"/>
        <v>11250</v>
      </c>
      <c r="D9" s="147"/>
      <c r="E9" s="148">
        <v>44780</v>
      </c>
      <c r="F9" s="147" t="s">
        <v>64</v>
      </c>
      <c r="G9" s="153" t="s">
        <v>43</v>
      </c>
      <c r="H9" s="111"/>
      <c r="I9" s="209"/>
      <c r="J9" s="122"/>
    </row>
    <row r="10" spans="1:10" x14ac:dyDescent="0.25">
      <c r="A10" s="149">
        <v>44</v>
      </c>
      <c r="B10" s="150">
        <v>95</v>
      </c>
      <c r="C10" s="150">
        <f t="shared" si="0"/>
        <v>4180</v>
      </c>
      <c r="D10" s="150"/>
      <c r="E10" s="151">
        <v>44780</v>
      </c>
      <c r="F10" s="150" t="s">
        <v>63</v>
      </c>
      <c r="G10" s="152" t="s">
        <v>43</v>
      </c>
      <c r="H10" s="117"/>
      <c r="I10" s="210"/>
      <c r="J10" s="124"/>
    </row>
    <row r="11" spans="1:10" x14ac:dyDescent="0.25">
      <c r="A11" s="146">
        <v>110</v>
      </c>
      <c r="B11" s="147">
        <v>250</v>
      </c>
      <c r="C11" s="147">
        <f t="shared" si="0"/>
        <v>27500</v>
      </c>
      <c r="D11" s="147"/>
      <c r="E11" s="148">
        <v>44796</v>
      </c>
      <c r="F11" s="147" t="s">
        <v>64</v>
      </c>
      <c r="G11" s="153" t="s">
        <v>44</v>
      </c>
      <c r="H11" s="111"/>
      <c r="I11" s="209"/>
      <c r="J11" s="122"/>
    </row>
    <row r="12" spans="1:10" x14ac:dyDescent="0.25">
      <c r="A12" s="149">
        <v>65</v>
      </c>
      <c r="B12" s="150">
        <v>95</v>
      </c>
      <c r="C12" s="150">
        <f t="shared" si="0"/>
        <v>6175</v>
      </c>
      <c r="D12" s="150"/>
      <c r="E12" s="151">
        <v>44796</v>
      </c>
      <c r="F12" s="150" t="s">
        <v>63</v>
      </c>
      <c r="G12" s="152" t="s">
        <v>44</v>
      </c>
      <c r="H12" s="117"/>
      <c r="I12" s="210"/>
      <c r="J12" s="124"/>
    </row>
    <row r="13" spans="1:10" x14ac:dyDescent="0.25">
      <c r="A13" s="146">
        <v>38</v>
      </c>
      <c r="B13" s="147">
        <v>275</v>
      </c>
      <c r="C13" s="147">
        <f t="shared" si="0"/>
        <v>10450</v>
      </c>
      <c r="D13" s="147"/>
      <c r="E13" s="148">
        <v>44805</v>
      </c>
      <c r="F13" s="147" t="s">
        <v>62</v>
      </c>
      <c r="G13" s="153" t="s">
        <v>45</v>
      </c>
      <c r="H13" s="111"/>
      <c r="I13" s="209"/>
      <c r="J13" s="122"/>
    </row>
    <row r="14" spans="1:10" x14ac:dyDescent="0.25">
      <c r="A14" s="149">
        <v>22</v>
      </c>
      <c r="B14" s="150">
        <v>95</v>
      </c>
      <c r="C14" s="150">
        <f t="shared" si="0"/>
        <v>2090</v>
      </c>
      <c r="D14" s="150"/>
      <c r="E14" s="151">
        <v>44805</v>
      </c>
      <c r="F14" s="150" t="s">
        <v>63</v>
      </c>
      <c r="G14" s="152" t="s">
        <v>45</v>
      </c>
      <c r="H14" s="117"/>
      <c r="I14" s="210"/>
      <c r="J14" s="124"/>
    </row>
    <row r="15" spans="1:10" x14ac:dyDescent="0.25">
      <c r="A15" s="146">
        <v>110</v>
      </c>
      <c r="B15" s="147">
        <v>275</v>
      </c>
      <c r="C15" s="147">
        <f t="shared" si="0"/>
        <v>30250</v>
      </c>
      <c r="D15" s="147"/>
      <c r="E15" s="148">
        <v>44822</v>
      </c>
      <c r="F15" s="147" t="s">
        <v>62</v>
      </c>
      <c r="G15" s="153" t="s">
        <v>46</v>
      </c>
      <c r="H15" s="111"/>
      <c r="I15" s="209"/>
      <c r="J15" s="122"/>
    </row>
    <row r="16" spans="1:10" x14ac:dyDescent="0.25">
      <c r="A16" s="149">
        <v>65</v>
      </c>
      <c r="B16" s="150">
        <v>95</v>
      </c>
      <c r="C16" s="150">
        <f t="shared" si="0"/>
        <v>6175</v>
      </c>
      <c r="D16" s="150"/>
      <c r="E16" s="151">
        <v>44822</v>
      </c>
      <c r="F16" s="150" t="s">
        <v>63</v>
      </c>
      <c r="G16" s="152" t="s">
        <v>46</v>
      </c>
      <c r="H16" s="117"/>
      <c r="I16" s="210"/>
      <c r="J16" s="124"/>
    </row>
    <row r="17" spans="1:10" x14ac:dyDescent="0.25">
      <c r="A17" s="146">
        <v>38</v>
      </c>
      <c r="B17" s="147">
        <v>275</v>
      </c>
      <c r="C17" s="147">
        <f t="shared" si="0"/>
        <v>10450</v>
      </c>
      <c r="D17" s="147"/>
      <c r="E17" s="148">
        <v>44831</v>
      </c>
      <c r="F17" s="147" t="s">
        <v>62</v>
      </c>
      <c r="G17" s="153" t="s">
        <v>47</v>
      </c>
      <c r="H17" s="111"/>
      <c r="I17" s="209"/>
      <c r="J17" s="122"/>
    </row>
    <row r="18" spans="1:10" x14ac:dyDescent="0.25">
      <c r="A18" s="149">
        <v>22</v>
      </c>
      <c r="B18" s="150">
        <v>95</v>
      </c>
      <c r="C18" s="150">
        <f t="shared" si="0"/>
        <v>2090</v>
      </c>
      <c r="D18" s="150"/>
      <c r="E18" s="151">
        <v>44831</v>
      </c>
      <c r="F18" s="150" t="s">
        <v>63</v>
      </c>
      <c r="G18" s="152" t="s">
        <v>47</v>
      </c>
      <c r="H18" s="117"/>
      <c r="I18" s="210"/>
      <c r="J18" s="124"/>
    </row>
    <row r="19" spans="1:10" x14ac:dyDescent="0.25">
      <c r="A19" s="146">
        <v>110</v>
      </c>
      <c r="B19" s="147">
        <v>275</v>
      </c>
      <c r="C19" s="147">
        <f t="shared" si="0"/>
        <v>30250</v>
      </c>
      <c r="D19" s="147"/>
      <c r="E19" s="148">
        <v>44844</v>
      </c>
      <c r="F19" s="147" t="s">
        <v>62</v>
      </c>
      <c r="G19" s="153" t="s">
        <v>56</v>
      </c>
      <c r="H19" s="111"/>
      <c r="I19" s="209"/>
      <c r="J19" s="122"/>
    </row>
    <row r="20" spans="1:10" x14ac:dyDescent="0.25">
      <c r="A20" s="149">
        <v>65</v>
      </c>
      <c r="B20" s="150">
        <v>95</v>
      </c>
      <c r="C20" s="150">
        <f t="shared" si="0"/>
        <v>6175</v>
      </c>
      <c r="D20" s="150"/>
      <c r="E20" s="151">
        <v>44844</v>
      </c>
      <c r="F20" s="150" t="s">
        <v>63</v>
      </c>
      <c r="G20" s="152" t="s">
        <v>56</v>
      </c>
      <c r="H20" s="117"/>
      <c r="I20" s="210"/>
      <c r="J20" s="124"/>
    </row>
    <row r="21" spans="1:10" x14ac:dyDescent="0.25">
      <c r="A21" s="146">
        <v>20</v>
      </c>
      <c r="B21" s="147">
        <v>95</v>
      </c>
      <c r="C21" s="147">
        <f t="shared" si="0"/>
        <v>1900</v>
      </c>
      <c r="D21" s="147"/>
      <c r="E21" s="148">
        <v>44878</v>
      </c>
      <c r="F21" s="147" t="s">
        <v>63</v>
      </c>
      <c r="G21" s="153" t="s">
        <v>42</v>
      </c>
      <c r="H21" s="111"/>
      <c r="I21" s="209"/>
      <c r="J21" s="122"/>
    </row>
    <row r="22" spans="1:10" x14ac:dyDescent="0.25">
      <c r="A22" s="149">
        <v>20</v>
      </c>
      <c r="B22" s="150">
        <v>95</v>
      </c>
      <c r="C22" s="150">
        <f t="shared" si="0"/>
        <v>1900</v>
      </c>
      <c r="D22" s="150"/>
      <c r="E22" s="151">
        <v>44912</v>
      </c>
      <c r="F22" s="150" t="s">
        <v>63</v>
      </c>
      <c r="G22" s="152" t="s">
        <v>42</v>
      </c>
      <c r="H22" s="117"/>
      <c r="I22" s="210"/>
      <c r="J22" s="124"/>
    </row>
    <row r="23" spans="1:10" x14ac:dyDescent="0.25">
      <c r="A23" s="108">
        <v>22</v>
      </c>
      <c r="B23" s="109">
        <v>95</v>
      </c>
      <c r="C23" s="109">
        <f t="shared" si="0"/>
        <v>2090</v>
      </c>
      <c r="D23" s="109"/>
      <c r="E23" s="110">
        <v>44925</v>
      </c>
      <c r="F23" s="109" t="s">
        <v>63</v>
      </c>
      <c r="G23" s="121" t="s">
        <v>42</v>
      </c>
      <c r="H23" s="111"/>
      <c r="I23" s="209"/>
      <c r="J23" s="122"/>
    </row>
    <row r="24" spans="1:10" x14ac:dyDescent="0.25">
      <c r="A24" s="114">
        <v>55</v>
      </c>
      <c r="B24" s="115">
        <v>95</v>
      </c>
      <c r="C24" s="115">
        <f t="shared" si="0"/>
        <v>5225</v>
      </c>
      <c r="D24" s="115"/>
      <c r="E24" s="116">
        <v>44929</v>
      </c>
      <c r="F24" s="115" t="s">
        <v>63</v>
      </c>
      <c r="G24" s="123" t="s">
        <v>42</v>
      </c>
      <c r="H24" s="117"/>
      <c r="I24" s="210"/>
      <c r="J24" s="124"/>
    </row>
    <row r="25" spans="1:10" x14ac:dyDescent="0.25">
      <c r="A25" s="108">
        <v>40</v>
      </c>
      <c r="B25" s="109">
        <v>95</v>
      </c>
      <c r="C25" s="109">
        <f t="shared" si="0"/>
        <v>3800</v>
      </c>
      <c r="D25" s="109"/>
      <c r="E25" s="110">
        <v>44999</v>
      </c>
      <c r="F25" s="109" t="s">
        <v>63</v>
      </c>
      <c r="G25" s="121" t="s">
        <v>42</v>
      </c>
      <c r="H25" s="111"/>
      <c r="I25" s="209"/>
      <c r="J25" s="122"/>
    </row>
    <row r="26" spans="1:10" x14ac:dyDescent="0.25">
      <c r="A26" s="114">
        <v>20</v>
      </c>
      <c r="B26" s="115">
        <v>105</v>
      </c>
      <c r="C26" s="115">
        <f t="shared" si="0"/>
        <v>2100</v>
      </c>
      <c r="D26" s="115"/>
      <c r="E26" s="116">
        <v>45127</v>
      </c>
      <c r="F26" s="115" t="s">
        <v>63</v>
      </c>
      <c r="G26" s="123" t="s">
        <v>93</v>
      </c>
      <c r="H26" s="117"/>
      <c r="I26" s="210"/>
      <c r="J26" s="124"/>
    </row>
    <row r="27" spans="1:10" x14ac:dyDescent="0.25">
      <c r="A27" s="108">
        <v>22</v>
      </c>
      <c r="B27" s="109">
        <v>110</v>
      </c>
      <c r="C27" s="109">
        <f t="shared" si="0"/>
        <v>2420</v>
      </c>
      <c r="D27" s="109"/>
      <c r="E27" s="110">
        <v>45206</v>
      </c>
      <c r="F27" s="109" t="s">
        <v>63</v>
      </c>
      <c r="G27" s="121" t="s">
        <v>93</v>
      </c>
      <c r="H27" s="111"/>
      <c r="I27" s="209"/>
      <c r="J27" s="122"/>
    </row>
    <row r="28" spans="1:10" x14ac:dyDescent="0.25">
      <c r="A28" s="218">
        <v>20</v>
      </c>
      <c r="B28" s="219">
        <v>110</v>
      </c>
      <c r="C28" s="219">
        <f t="shared" si="0"/>
        <v>2200</v>
      </c>
      <c r="D28" s="219">
        <f>SUM(C6:C28)</f>
        <v>171900</v>
      </c>
      <c r="E28" s="264">
        <v>45235</v>
      </c>
      <c r="F28" s="219" t="s">
        <v>63</v>
      </c>
      <c r="G28" s="265" t="s">
        <v>93</v>
      </c>
      <c r="H28" s="266">
        <v>171900</v>
      </c>
      <c r="I28" s="331"/>
      <c r="J28" s="268" t="s">
        <v>154</v>
      </c>
    </row>
    <row r="29" spans="1:10" x14ac:dyDescent="0.25">
      <c r="A29" s="108">
        <v>15</v>
      </c>
      <c r="B29" s="109">
        <v>130</v>
      </c>
      <c r="C29" s="109">
        <f t="shared" si="0"/>
        <v>1950</v>
      </c>
      <c r="D29" s="109"/>
      <c r="E29" s="110">
        <v>45337</v>
      </c>
      <c r="F29" s="109" t="s">
        <v>63</v>
      </c>
      <c r="G29" s="121" t="s">
        <v>42</v>
      </c>
      <c r="H29" s="111"/>
      <c r="I29" s="209"/>
      <c r="J29" s="122"/>
    </row>
    <row r="30" spans="1:10" x14ac:dyDescent="0.25">
      <c r="A30" s="114">
        <v>20</v>
      </c>
      <c r="B30" s="115">
        <v>130</v>
      </c>
      <c r="C30" s="115">
        <f t="shared" si="0"/>
        <v>2600</v>
      </c>
      <c r="D30" s="115"/>
      <c r="E30" s="116">
        <v>45350</v>
      </c>
      <c r="F30" s="115" t="s">
        <v>63</v>
      </c>
      <c r="G30" s="123" t="s">
        <v>42</v>
      </c>
      <c r="H30" s="117"/>
      <c r="I30" s="210"/>
      <c r="J30" s="124"/>
    </row>
    <row r="31" spans="1:10" x14ac:dyDescent="0.25">
      <c r="A31" s="108">
        <v>40</v>
      </c>
      <c r="B31" s="109">
        <v>130</v>
      </c>
      <c r="C31" s="109">
        <f t="shared" si="0"/>
        <v>5200</v>
      </c>
      <c r="D31" s="109"/>
      <c r="E31" s="110">
        <v>45398</v>
      </c>
      <c r="F31" s="109" t="s">
        <v>63</v>
      </c>
      <c r="G31" s="121" t="s">
        <v>93</v>
      </c>
      <c r="H31" s="111"/>
      <c r="I31" s="209"/>
      <c r="J31" s="122"/>
    </row>
    <row r="32" spans="1:10" x14ac:dyDescent="0.25">
      <c r="A32" s="114">
        <v>30</v>
      </c>
      <c r="B32" s="115">
        <v>130</v>
      </c>
      <c r="C32" s="115">
        <f t="shared" si="0"/>
        <v>3900</v>
      </c>
      <c r="D32" s="115"/>
      <c r="E32" s="116">
        <v>45404</v>
      </c>
      <c r="F32" s="115" t="s">
        <v>63</v>
      </c>
      <c r="G32" s="123" t="s">
        <v>93</v>
      </c>
      <c r="H32" s="117"/>
      <c r="I32" s="210"/>
      <c r="J32" s="124"/>
    </row>
    <row r="33" spans="1:10" x14ac:dyDescent="0.25">
      <c r="A33" s="108">
        <v>35</v>
      </c>
      <c r="B33" s="109">
        <v>130</v>
      </c>
      <c r="C33" s="109">
        <f t="shared" si="0"/>
        <v>4550</v>
      </c>
      <c r="D33" s="109"/>
      <c r="E33" s="110">
        <v>45423</v>
      </c>
      <c r="F33" s="109" t="s">
        <v>63</v>
      </c>
      <c r="G33" s="121" t="s">
        <v>93</v>
      </c>
      <c r="H33" s="111"/>
      <c r="I33" s="209"/>
      <c r="J33" s="122"/>
    </row>
    <row r="34" spans="1:10" x14ac:dyDescent="0.25">
      <c r="A34" s="114">
        <v>40</v>
      </c>
      <c r="B34" s="115">
        <v>130</v>
      </c>
      <c r="C34" s="115">
        <f t="shared" si="0"/>
        <v>5200</v>
      </c>
      <c r="D34" s="115"/>
      <c r="E34" s="116">
        <v>45427</v>
      </c>
      <c r="F34" s="115" t="s">
        <v>63</v>
      </c>
      <c r="G34" s="123" t="s">
        <v>93</v>
      </c>
      <c r="H34" s="117"/>
      <c r="I34" s="210"/>
      <c r="J34" s="124"/>
    </row>
    <row r="35" spans="1:10" x14ac:dyDescent="0.25">
      <c r="A35" s="108">
        <v>35</v>
      </c>
      <c r="B35" s="109">
        <v>130</v>
      </c>
      <c r="C35" s="109">
        <f t="shared" si="0"/>
        <v>4550</v>
      </c>
      <c r="D35" s="109"/>
      <c r="E35" s="110">
        <v>45433</v>
      </c>
      <c r="F35" s="109" t="s">
        <v>63</v>
      </c>
      <c r="G35" s="121" t="s">
        <v>93</v>
      </c>
      <c r="H35" s="111"/>
      <c r="I35" s="209"/>
      <c r="J35" s="122"/>
    </row>
    <row r="36" spans="1:10" x14ac:dyDescent="0.25">
      <c r="A36" s="114">
        <v>110</v>
      </c>
      <c r="B36" s="115">
        <v>130</v>
      </c>
      <c r="C36" s="115">
        <f t="shared" si="0"/>
        <v>14300</v>
      </c>
      <c r="D36" s="115"/>
      <c r="E36" s="116">
        <v>45447</v>
      </c>
      <c r="F36" s="115" t="s">
        <v>63</v>
      </c>
      <c r="G36" s="123" t="s">
        <v>93</v>
      </c>
      <c r="H36" s="117"/>
      <c r="I36" s="210"/>
      <c r="J36" s="124"/>
    </row>
    <row r="37" spans="1:10" x14ac:dyDescent="0.25">
      <c r="A37" s="108">
        <v>40</v>
      </c>
      <c r="B37" s="109">
        <v>130</v>
      </c>
      <c r="C37" s="109">
        <f t="shared" si="0"/>
        <v>5200</v>
      </c>
      <c r="D37" s="109"/>
      <c r="E37" s="110">
        <v>45449</v>
      </c>
      <c r="F37" s="109" t="s">
        <v>63</v>
      </c>
      <c r="G37" s="121" t="s">
        <v>93</v>
      </c>
      <c r="H37" s="111"/>
      <c r="I37" s="209"/>
      <c r="J37" s="122"/>
    </row>
    <row r="38" spans="1:10" x14ac:dyDescent="0.25">
      <c r="A38" s="114">
        <v>45</v>
      </c>
      <c r="B38" s="115">
        <v>130</v>
      </c>
      <c r="C38" s="115">
        <f t="shared" si="0"/>
        <v>5850</v>
      </c>
      <c r="D38" s="115"/>
      <c r="E38" s="116">
        <v>45452</v>
      </c>
      <c r="F38" s="115" t="s">
        <v>63</v>
      </c>
      <c r="G38" s="123" t="s">
        <v>93</v>
      </c>
      <c r="H38" s="117"/>
      <c r="I38" s="210"/>
      <c r="J38" s="124"/>
    </row>
    <row r="39" spans="1:10" x14ac:dyDescent="0.25">
      <c r="A39" s="108">
        <v>40</v>
      </c>
      <c r="B39" s="109">
        <v>130</v>
      </c>
      <c r="C39" s="109">
        <f t="shared" si="0"/>
        <v>5200</v>
      </c>
      <c r="D39" s="109"/>
      <c r="E39" s="110">
        <v>45452</v>
      </c>
      <c r="F39" s="109" t="s">
        <v>63</v>
      </c>
      <c r="G39" s="121" t="s">
        <v>93</v>
      </c>
      <c r="H39" s="156">
        <v>50000</v>
      </c>
      <c r="I39" s="341">
        <v>3578</v>
      </c>
      <c r="J39" s="342">
        <v>45488</v>
      </c>
    </row>
    <row r="40" spans="1:10" x14ac:dyDescent="0.25">
      <c r="A40" s="114">
        <v>40</v>
      </c>
      <c r="B40" s="115">
        <v>130</v>
      </c>
      <c r="C40" s="115">
        <f t="shared" si="0"/>
        <v>5200</v>
      </c>
      <c r="D40" s="115"/>
      <c r="E40" s="116">
        <v>45470</v>
      </c>
      <c r="F40" s="115" t="s">
        <v>63</v>
      </c>
      <c r="G40" s="123" t="s">
        <v>93</v>
      </c>
      <c r="H40" s="343">
        <v>100000</v>
      </c>
      <c r="I40" s="344">
        <v>3633</v>
      </c>
      <c r="J40" s="345">
        <v>45494</v>
      </c>
    </row>
    <row r="41" spans="1:10" x14ac:dyDescent="0.25">
      <c r="A41" s="108">
        <v>60</v>
      </c>
      <c r="B41" s="109">
        <v>140</v>
      </c>
      <c r="C41" s="109">
        <f t="shared" si="0"/>
        <v>8400</v>
      </c>
      <c r="D41" s="109"/>
      <c r="E41" s="110">
        <v>45487</v>
      </c>
      <c r="F41" s="109" t="s">
        <v>63</v>
      </c>
      <c r="G41" s="121" t="s">
        <v>93</v>
      </c>
      <c r="H41" s="111">
        <v>50000</v>
      </c>
      <c r="I41" s="209">
        <v>4138</v>
      </c>
      <c r="J41" s="122">
        <v>45554</v>
      </c>
    </row>
    <row r="42" spans="1:10" x14ac:dyDescent="0.25">
      <c r="A42" s="114">
        <v>30</v>
      </c>
      <c r="B42" s="115">
        <v>140</v>
      </c>
      <c r="C42" s="115">
        <f t="shared" si="0"/>
        <v>4200</v>
      </c>
      <c r="D42" s="115"/>
      <c r="E42" s="116">
        <v>45497</v>
      </c>
      <c r="F42" s="115" t="s">
        <v>63</v>
      </c>
      <c r="G42" s="123" t="s">
        <v>93</v>
      </c>
      <c r="H42" s="117">
        <v>50000</v>
      </c>
      <c r="I42" s="210">
        <v>4139</v>
      </c>
      <c r="J42" s="124">
        <v>45554</v>
      </c>
    </row>
    <row r="43" spans="1:10" x14ac:dyDescent="0.25">
      <c r="A43" s="108">
        <v>20</v>
      </c>
      <c r="B43" s="109">
        <v>350</v>
      </c>
      <c r="C43" s="109">
        <f t="shared" si="0"/>
        <v>7000</v>
      </c>
      <c r="D43" s="109"/>
      <c r="E43" s="110">
        <v>45525</v>
      </c>
      <c r="F43" s="109" t="s">
        <v>64</v>
      </c>
      <c r="G43" s="351" t="s">
        <v>221</v>
      </c>
      <c r="H43" s="111"/>
      <c r="I43" s="209"/>
      <c r="J43" s="122"/>
    </row>
    <row r="44" spans="1:10" x14ac:dyDescent="0.25">
      <c r="A44" s="114">
        <v>15</v>
      </c>
      <c r="B44" s="115">
        <v>150</v>
      </c>
      <c r="C44" s="115">
        <f t="shared" si="0"/>
        <v>2250</v>
      </c>
      <c r="D44" s="115"/>
      <c r="E44" s="116">
        <v>45525</v>
      </c>
      <c r="F44" s="115" t="s">
        <v>63</v>
      </c>
      <c r="G44" s="352" t="s">
        <v>221</v>
      </c>
      <c r="H44" s="117"/>
      <c r="I44" s="210"/>
      <c r="J44" s="124"/>
    </row>
    <row r="45" spans="1:10" x14ac:dyDescent="0.25">
      <c r="A45" s="108">
        <v>20</v>
      </c>
      <c r="B45" s="109">
        <v>350</v>
      </c>
      <c r="C45" s="109">
        <f t="shared" si="0"/>
        <v>7000</v>
      </c>
      <c r="D45" s="109"/>
      <c r="E45" s="110">
        <v>45538</v>
      </c>
      <c r="F45" s="109" t="s">
        <v>64</v>
      </c>
      <c r="G45" s="351" t="s">
        <v>221</v>
      </c>
      <c r="H45" s="111"/>
      <c r="I45" s="209"/>
      <c r="J45" s="122"/>
    </row>
    <row r="46" spans="1:10" x14ac:dyDescent="0.25">
      <c r="A46" s="114">
        <v>15</v>
      </c>
      <c r="B46" s="115">
        <v>150</v>
      </c>
      <c r="C46" s="115">
        <f t="shared" si="0"/>
        <v>2250</v>
      </c>
      <c r="D46" s="115"/>
      <c r="E46" s="116">
        <v>45538</v>
      </c>
      <c r="F46" s="115" t="s">
        <v>63</v>
      </c>
      <c r="G46" s="352" t="s">
        <v>221</v>
      </c>
      <c r="H46" s="117"/>
      <c r="I46" s="210"/>
      <c r="J46" s="124"/>
    </row>
    <row r="47" spans="1:10" x14ac:dyDescent="0.25">
      <c r="A47" s="108">
        <v>10</v>
      </c>
      <c r="B47" s="109">
        <v>350</v>
      </c>
      <c r="C47" s="109">
        <f t="shared" si="0"/>
        <v>3500</v>
      </c>
      <c r="D47" s="109"/>
      <c r="E47" s="110">
        <v>45544</v>
      </c>
      <c r="F47" s="109" t="s">
        <v>64</v>
      </c>
      <c r="G47" s="351" t="s">
        <v>221</v>
      </c>
      <c r="H47" s="111"/>
      <c r="I47" s="209"/>
      <c r="J47" s="122"/>
    </row>
    <row r="48" spans="1:10" x14ac:dyDescent="0.25">
      <c r="A48" s="114">
        <v>7</v>
      </c>
      <c r="B48" s="115">
        <v>150</v>
      </c>
      <c r="C48" s="115">
        <f t="shared" si="0"/>
        <v>1050</v>
      </c>
      <c r="D48" s="115"/>
      <c r="E48" s="116">
        <v>45544</v>
      </c>
      <c r="F48" s="115" t="s">
        <v>63</v>
      </c>
      <c r="G48" s="352" t="s">
        <v>221</v>
      </c>
      <c r="H48" s="117"/>
      <c r="I48" s="210"/>
      <c r="J48" s="124"/>
    </row>
    <row r="49" spans="1:10" x14ac:dyDescent="0.25">
      <c r="A49" s="108">
        <v>15</v>
      </c>
      <c r="B49" s="109">
        <v>150</v>
      </c>
      <c r="C49" s="109">
        <f t="shared" si="0"/>
        <v>2250</v>
      </c>
      <c r="D49" s="109"/>
      <c r="E49" s="110">
        <v>45558</v>
      </c>
      <c r="F49" s="109" t="s">
        <v>63</v>
      </c>
      <c r="G49" s="121" t="s">
        <v>93</v>
      </c>
      <c r="H49" s="111"/>
      <c r="I49" s="209"/>
      <c r="J49" s="122"/>
    </row>
    <row r="50" spans="1:10" x14ac:dyDescent="0.25">
      <c r="A50" s="114">
        <v>20</v>
      </c>
      <c r="B50" s="115">
        <v>150</v>
      </c>
      <c r="C50" s="115">
        <f t="shared" si="0"/>
        <v>3000</v>
      </c>
      <c r="D50" s="115"/>
      <c r="E50" s="116">
        <v>45571</v>
      </c>
      <c r="F50" s="115" t="s">
        <v>63</v>
      </c>
      <c r="G50" s="123" t="s">
        <v>93</v>
      </c>
      <c r="H50" s="117"/>
      <c r="I50" s="210"/>
      <c r="J50" s="124"/>
    </row>
    <row r="51" spans="1:10" x14ac:dyDescent="0.25">
      <c r="A51" s="108">
        <v>22</v>
      </c>
      <c r="B51" s="109">
        <v>150</v>
      </c>
      <c r="C51" s="109">
        <f t="shared" si="0"/>
        <v>3300</v>
      </c>
      <c r="D51" s="109"/>
      <c r="E51" s="110">
        <v>45579</v>
      </c>
      <c r="F51" s="109" t="s">
        <v>63</v>
      </c>
      <c r="G51" s="121" t="s">
        <v>93</v>
      </c>
      <c r="H51" s="111"/>
      <c r="I51" s="209"/>
      <c r="J51" s="122"/>
    </row>
    <row r="52" spans="1:10" x14ac:dyDescent="0.25">
      <c r="A52" s="114">
        <v>15</v>
      </c>
      <c r="B52" s="115">
        <v>150</v>
      </c>
      <c r="C52" s="115">
        <f t="shared" si="0"/>
        <v>2250</v>
      </c>
      <c r="D52" s="115"/>
      <c r="E52" s="116">
        <v>45586</v>
      </c>
      <c r="F52" s="115" t="s">
        <v>63</v>
      </c>
      <c r="G52" s="123" t="s">
        <v>93</v>
      </c>
      <c r="H52" s="117"/>
      <c r="I52" s="210"/>
      <c r="J52" s="124"/>
    </row>
    <row r="53" spans="1:10" x14ac:dyDescent="0.25">
      <c r="A53" s="108">
        <v>30</v>
      </c>
      <c r="B53" s="109">
        <v>150</v>
      </c>
      <c r="C53" s="109">
        <f t="shared" si="0"/>
        <v>4500</v>
      </c>
      <c r="D53" s="109"/>
      <c r="E53" s="110">
        <v>45589</v>
      </c>
      <c r="F53" s="109" t="s">
        <v>63</v>
      </c>
      <c r="G53" s="121" t="s">
        <v>93</v>
      </c>
      <c r="H53" s="111"/>
      <c r="I53" s="209"/>
      <c r="J53" s="122"/>
    </row>
    <row r="54" spans="1:10" ht="58.5" customHeight="1" x14ac:dyDescent="0.25">
      <c r="A54" s="407">
        <v>1</v>
      </c>
      <c r="B54" s="408">
        <v>135350</v>
      </c>
      <c r="C54" s="408">
        <f t="shared" si="0"/>
        <v>135350</v>
      </c>
      <c r="D54" s="408"/>
      <c r="E54" s="409">
        <v>45686</v>
      </c>
      <c r="F54" s="410" t="s">
        <v>257</v>
      </c>
      <c r="G54" s="411"/>
      <c r="H54" s="412"/>
      <c r="I54" s="413"/>
      <c r="J54" s="414"/>
    </row>
    <row r="55" spans="1:10" x14ac:dyDescent="0.25">
      <c r="A55" s="108">
        <v>10</v>
      </c>
      <c r="B55" s="109">
        <v>170</v>
      </c>
      <c r="C55" s="109">
        <f t="shared" si="0"/>
        <v>1700</v>
      </c>
      <c r="D55" s="109"/>
      <c r="E55" s="110">
        <v>45703</v>
      </c>
      <c r="F55" s="109" t="s">
        <v>63</v>
      </c>
      <c r="G55" s="121" t="s">
        <v>265</v>
      </c>
      <c r="H55" s="111"/>
      <c r="I55" s="209"/>
      <c r="J55" s="122"/>
    </row>
    <row r="56" spans="1:10" x14ac:dyDescent="0.25">
      <c r="A56" s="114">
        <v>22</v>
      </c>
      <c r="B56" s="115">
        <v>170</v>
      </c>
      <c r="C56" s="115">
        <f t="shared" si="0"/>
        <v>3740</v>
      </c>
      <c r="D56" s="115"/>
      <c r="E56" s="116">
        <v>45757</v>
      </c>
      <c r="F56" s="115" t="s">
        <v>63</v>
      </c>
      <c r="G56" s="123" t="s">
        <v>265</v>
      </c>
      <c r="H56" s="117"/>
      <c r="I56" s="210"/>
      <c r="J56" s="124"/>
    </row>
    <row r="57" spans="1:10" x14ac:dyDescent="0.25">
      <c r="A57" s="108">
        <v>7</v>
      </c>
      <c r="B57" s="109">
        <v>430</v>
      </c>
      <c r="C57" s="109">
        <f t="shared" si="0"/>
        <v>3010</v>
      </c>
      <c r="D57" s="109"/>
      <c r="E57" s="110">
        <v>45786</v>
      </c>
      <c r="F57" s="109" t="s">
        <v>64</v>
      </c>
      <c r="G57" s="121" t="s">
        <v>267</v>
      </c>
      <c r="H57" s="111"/>
      <c r="I57" s="209"/>
      <c r="J57" s="122"/>
    </row>
    <row r="58" spans="1:10" x14ac:dyDescent="0.25">
      <c r="A58" s="114">
        <v>5</v>
      </c>
      <c r="B58" s="115">
        <v>170</v>
      </c>
      <c r="C58" s="115">
        <f t="shared" si="0"/>
        <v>850</v>
      </c>
      <c r="D58" s="115"/>
      <c r="E58" s="116">
        <v>45786</v>
      </c>
      <c r="F58" s="115" t="s">
        <v>63</v>
      </c>
      <c r="G58" s="123" t="s">
        <v>267</v>
      </c>
      <c r="H58" s="117"/>
      <c r="I58" s="210"/>
      <c r="J58" s="124"/>
    </row>
    <row r="59" spans="1:10" x14ac:dyDescent="0.25">
      <c r="A59" s="108">
        <v>10</v>
      </c>
      <c r="B59" s="109">
        <v>170</v>
      </c>
      <c r="C59" s="109">
        <f t="shared" si="0"/>
        <v>1700</v>
      </c>
      <c r="D59" s="109"/>
      <c r="E59" s="110">
        <v>45798</v>
      </c>
      <c r="F59" s="109" t="s">
        <v>63</v>
      </c>
      <c r="G59" s="121" t="s">
        <v>42</v>
      </c>
      <c r="H59" s="111"/>
      <c r="I59" s="209"/>
      <c r="J59" s="122"/>
    </row>
    <row r="60" spans="1:10" x14ac:dyDescent="0.25">
      <c r="A60" s="114">
        <v>40</v>
      </c>
      <c r="B60" s="115">
        <v>170</v>
      </c>
      <c r="C60" s="115">
        <f t="shared" si="0"/>
        <v>6800</v>
      </c>
      <c r="D60" s="115"/>
      <c r="E60" s="116">
        <v>45821</v>
      </c>
      <c r="F60" s="115" t="s">
        <v>63</v>
      </c>
      <c r="G60" s="123" t="s">
        <v>93</v>
      </c>
      <c r="H60" s="117">
        <v>17800</v>
      </c>
      <c r="I60" s="210">
        <v>5843</v>
      </c>
      <c r="J60" s="124">
        <v>45823</v>
      </c>
    </row>
    <row r="61" spans="1:10" x14ac:dyDescent="0.25">
      <c r="A61" s="108">
        <v>10</v>
      </c>
      <c r="B61" s="109">
        <v>170</v>
      </c>
      <c r="C61" s="109">
        <f t="shared" si="0"/>
        <v>1700</v>
      </c>
      <c r="D61" s="109"/>
      <c r="E61" s="110">
        <v>45890</v>
      </c>
      <c r="F61" s="109" t="s">
        <v>63</v>
      </c>
      <c r="G61" s="121" t="s">
        <v>93</v>
      </c>
      <c r="H61" s="111">
        <v>1700</v>
      </c>
      <c r="I61" s="209">
        <v>6221</v>
      </c>
      <c r="J61" s="122">
        <v>45890</v>
      </c>
    </row>
    <row r="62" spans="1:10" x14ac:dyDescent="0.25">
      <c r="A62" s="114"/>
      <c r="B62" s="115"/>
      <c r="C62" s="115">
        <f t="shared" si="0"/>
        <v>0</v>
      </c>
      <c r="D62" s="115"/>
      <c r="E62" s="116"/>
      <c r="F62" s="115"/>
      <c r="G62" s="123"/>
      <c r="H62" s="117"/>
      <c r="I62" s="210"/>
      <c r="J62" s="124"/>
    </row>
    <row r="63" spans="1:10" x14ac:dyDescent="0.25">
      <c r="A63" s="108"/>
      <c r="B63" s="109"/>
      <c r="C63" s="109">
        <f t="shared" si="0"/>
        <v>0</v>
      </c>
      <c r="D63" s="109"/>
      <c r="E63" s="110"/>
      <c r="F63" s="109"/>
      <c r="G63" s="121"/>
      <c r="H63" s="111"/>
      <c r="I63" s="209"/>
      <c r="J63" s="122"/>
    </row>
    <row r="64" spans="1:10" x14ac:dyDescent="0.25">
      <c r="A64" s="114"/>
      <c r="B64" s="115"/>
      <c r="C64" s="115">
        <f t="shared" si="0"/>
        <v>0</v>
      </c>
      <c r="D64" s="115"/>
      <c r="E64" s="116"/>
      <c r="F64" s="115"/>
      <c r="G64" s="123"/>
      <c r="H64" s="117"/>
      <c r="I64" s="210"/>
      <c r="J64" s="124"/>
    </row>
    <row r="65" spans="1:10" x14ac:dyDescent="0.25">
      <c r="A65" s="108"/>
      <c r="B65" s="109"/>
      <c r="C65" s="109">
        <f t="shared" si="0"/>
        <v>0</v>
      </c>
      <c r="D65" s="109"/>
      <c r="E65" s="110"/>
      <c r="F65" s="109"/>
      <c r="G65" s="121"/>
      <c r="H65" s="111"/>
      <c r="I65" s="209"/>
      <c r="J65" s="122"/>
    </row>
    <row r="66" spans="1:10" x14ac:dyDescent="0.25">
      <c r="A66" s="114"/>
      <c r="B66" s="115"/>
      <c r="C66" s="115">
        <f t="shared" si="0"/>
        <v>0</v>
      </c>
      <c r="D66" s="115"/>
      <c r="E66" s="116"/>
      <c r="F66" s="115"/>
      <c r="G66" s="123"/>
      <c r="H66" s="117"/>
      <c r="I66" s="210"/>
      <c r="J66" s="124"/>
    </row>
    <row r="67" spans="1:10" x14ac:dyDescent="0.25">
      <c r="A67" s="108"/>
      <c r="B67" s="109"/>
      <c r="C67" s="109">
        <f t="shared" si="0"/>
        <v>0</v>
      </c>
      <c r="D67" s="109"/>
      <c r="E67" s="110"/>
      <c r="F67" s="109"/>
      <c r="G67" s="121"/>
      <c r="H67" s="111"/>
      <c r="I67" s="209"/>
      <c r="J67" s="122"/>
    </row>
    <row r="68" spans="1:10" x14ac:dyDescent="0.25">
      <c r="A68" s="114"/>
      <c r="B68" s="115"/>
      <c r="C68" s="115">
        <f t="shared" si="0"/>
        <v>0</v>
      </c>
      <c r="D68" s="115"/>
      <c r="E68" s="116"/>
      <c r="F68" s="115"/>
      <c r="G68" s="123"/>
      <c r="H68" s="117"/>
      <c r="I68" s="210"/>
      <c r="J68" s="124"/>
    </row>
    <row r="69" spans="1:10" x14ac:dyDescent="0.25">
      <c r="A69" s="108"/>
      <c r="B69" s="109"/>
      <c r="C69" s="109">
        <f t="shared" si="0"/>
        <v>0</v>
      </c>
      <c r="D69" s="109"/>
      <c r="E69" s="110"/>
      <c r="F69" s="109"/>
      <c r="G69" s="121"/>
      <c r="H69" s="111"/>
      <c r="I69" s="209"/>
      <c r="J69" s="122"/>
    </row>
    <row r="70" spans="1:10" x14ac:dyDescent="0.25">
      <c r="A70" s="114"/>
      <c r="B70" s="115"/>
      <c r="C70" s="115">
        <f t="shared" si="0"/>
        <v>0</v>
      </c>
      <c r="D70" s="115"/>
      <c r="E70" s="116"/>
      <c r="F70" s="115"/>
      <c r="G70" s="123"/>
      <c r="H70" s="117"/>
      <c r="I70" s="210"/>
      <c r="J70" s="124"/>
    </row>
    <row r="71" spans="1:10" x14ac:dyDescent="0.25">
      <c r="A71" s="108"/>
      <c r="B71" s="109"/>
      <c r="C71" s="109">
        <f t="shared" ref="C71:C134" si="1">A71*B71</f>
        <v>0</v>
      </c>
      <c r="D71" s="109"/>
      <c r="E71" s="110"/>
      <c r="F71" s="109"/>
      <c r="G71" s="121"/>
      <c r="H71" s="111"/>
      <c r="I71" s="209"/>
      <c r="J71" s="122"/>
    </row>
    <row r="72" spans="1:10" x14ac:dyDescent="0.25">
      <c r="A72" s="114"/>
      <c r="B72" s="115"/>
      <c r="C72" s="115">
        <f t="shared" si="1"/>
        <v>0</v>
      </c>
      <c r="D72" s="115"/>
      <c r="E72" s="116"/>
      <c r="F72" s="115"/>
      <c r="G72" s="123"/>
      <c r="H72" s="117"/>
      <c r="I72" s="210"/>
      <c r="J72" s="124"/>
    </row>
    <row r="73" spans="1:10" x14ac:dyDescent="0.25">
      <c r="A73" s="108"/>
      <c r="B73" s="109"/>
      <c r="C73" s="109">
        <f t="shared" si="1"/>
        <v>0</v>
      </c>
      <c r="D73" s="109"/>
      <c r="E73" s="110"/>
      <c r="F73" s="109"/>
      <c r="G73" s="121"/>
      <c r="H73" s="111"/>
      <c r="I73" s="209"/>
      <c r="J73" s="122"/>
    </row>
    <row r="74" spans="1:10" x14ac:dyDescent="0.25">
      <c r="A74" s="114"/>
      <c r="B74" s="115"/>
      <c r="C74" s="115">
        <f t="shared" si="1"/>
        <v>0</v>
      </c>
      <c r="D74" s="115"/>
      <c r="E74" s="116"/>
      <c r="F74" s="115"/>
      <c r="G74" s="123"/>
      <c r="H74" s="117"/>
      <c r="I74" s="210"/>
      <c r="J74" s="124"/>
    </row>
    <row r="75" spans="1:10" x14ac:dyDescent="0.25">
      <c r="A75" s="108"/>
      <c r="B75" s="109"/>
      <c r="C75" s="109">
        <f t="shared" si="1"/>
        <v>0</v>
      </c>
      <c r="D75" s="109"/>
      <c r="E75" s="110"/>
      <c r="F75" s="109"/>
      <c r="G75" s="121"/>
      <c r="H75" s="111"/>
      <c r="I75" s="209"/>
      <c r="J75" s="122"/>
    </row>
    <row r="76" spans="1:10" x14ac:dyDescent="0.25">
      <c r="A76" s="114"/>
      <c r="B76" s="115"/>
      <c r="C76" s="115">
        <f t="shared" si="1"/>
        <v>0</v>
      </c>
      <c r="D76" s="115"/>
      <c r="E76" s="116"/>
      <c r="F76" s="115"/>
      <c r="G76" s="123"/>
      <c r="H76" s="117"/>
      <c r="I76" s="210"/>
      <c r="J76" s="124"/>
    </row>
    <row r="77" spans="1:10" x14ac:dyDescent="0.25">
      <c r="A77" s="108"/>
      <c r="B77" s="109"/>
      <c r="C77" s="109">
        <f t="shared" si="1"/>
        <v>0</v>
      </c>
      <c r="D77" s="109"/>
      <c r="E77" s="110"/>
      <c r="F77" s="109"/>
      <c r="G77" s="121"/>
      <c r="H77" s="111"/>
      <c r="I77" s="209"/>
      <c r="J77" s="122"/>
    </row>
    <row r="78" spans="1:10" x14ac:dyDescent="0.25">
      <c r="A78" s="114"/>
      <c r="B78" s="115"/>
      <c r="C78" s="115">
        <f t="shared" si="1"/>
        <v>0</v>
      </c>
      <c r="D78" s="115"/>
      <c r="E78" s="116"/>
      <c r="F78" s="115"/>
      <c r="G78" s="123"/>
      <c r="H78" s="117"/>
      <c r="I78" s="210"/>
      <c r="J78" s="124"/>
    </row>
    <row r="79" spans="1:10" x14ac:dyDescent="0.25">
      <c r="A79" s="108"/>
      <c r="B79" s="109"/>
      <c r="C79" s="109">
        <f t="shared" si="1"/>
        <v>0</v>
      </c>
      <c r="D79" s="109"/>
      <c r="E79" s="110"/>
      <c r="F79" s="109"/>
      <c r="G79" s="121"/>
      <c r="H79" s="111"/>
      <c r="I79" s="209"/>
      <c r="J79" s="122"/>
    </row>
    <row r="80" spans="1:10" x14ac:dyDescent="0.25">
      <c r="A80" s="114"/>
      <c r="B80" s="115"/>
      <c r="C80" s="115">
        <f t="shared" si="1"/>
        <v>0</v>
      </c>
      <c r="D80" s="115"/>
      <c r="E80" s="116"/>
      <c r="F80" s="115"/>
      <c r="G80" s="123"/>
      <c r="H80" s="117"/>
      <c r="I80" s="210"/>
      <c r="J80" s="124"/>
    </row>
    <row r="81" spans="1:10" x14ac:dyDescent="0.25">
      <c r="A81" s="108"/>
      <c r="B81" s="109"/>
      <c r="C81" s="109">
        <f t="shared" si="1"/>
        <v>0</v>
      </c>
      <c r="D81" s="109"/>
      <c r="E81" s="110"/>
      <c r="F81" s="109"/>
      <c r="G81" s="121"/>
      <c r="H81" s="111"/>
      <c r="I81" s="209"/>
      <c r="J81" s="122"/>
    </row>
    <row r="82" spans="1:10" x14ac:dyDescent="0.25">
      <c r="A82" s="114"/>
      <c r="B82" s="115"/>
      <c r="C82" s="115">
        <f t="shared" si="1"/>
        <v>0</v>
      </c>
      <c r="D82" s="115"/>
      <c r="E82" s="116"/>
      <c r="F82" s="115"/>
      <c r="G82" s="123"/>
      <c r="H82" s="117"/>
      <c r="I82" s="210"/>
      <c r="J82" s="124"/>
    </row>
    <row r="83" spans="1:10" x14ac:dyDescent="0.25">
      <c r="A83" s="108"/>
      <c r="B83" s="109"/>
      <c r="C83" s="109">
        <f t="shared" si="1"/>
        <v>0</v>
      </c>
      <c r="D83" s="109"/>
      <c r="E83" s="110"/>
      <c r="F83" s="109"/>
      <c r="G83" s="121"/>
      <c r="H83" s="111"/>
      <c r="I83" s="209"/>
      <c r="J83" s="122"/>
    </row>
    <row r="84" spans="1:10" x14ac:dyDescent="0.25">
      <c r="A84" s="114"/>
      <c r="B84" s="115"/>
      <c r="C84" s="115">
        <f t="shared" si="1"/>
        <v>0</v>
      </c>
      <c r="D84" s="115"/>
      <c r="E84" s="116"/>
      <c r="F84" s="115"/>
      <c r="G84" s="123"/>
      <c r="H84" s="117"/>
      <c r="I84" s="210"/>
      <c r="J84" s="124"/>
    </row>
    <row r="85" spans="1:10" x14ac:dyDescent="0.25">
      <c r="A85" s="108"/>
      <c r="B85" s="109"/>
      <c r="C85" s="109">
        <f t="shared" si="1"/>
        <v>0</v>
      </c>
      <c r="D85" s="109"/>
      <c r="E85" s="110"/>
      <c r="F85" s="109"/>
      <c r="G85" s="121"/>
      <c r="H85" s="111"/>
      <c r="I85" s="209"/>
      <c r="J85" s="122"/>
    </row>
    <row r="86" spans="1:10" x14ac:dyDescent="0.25">
      <c r="A86" s="114"/>
      <c r="B86" s="115"/>
      <c r="C86" s="115">
        <f t="shared" si="1"/>
        <v>0</v>
      </c>
      <c r="D86" s="115"/>
      <c r="E86" s="116"/>
      <c r="F86" s="115"/>
      <c r="G86" s="123"/>
      <c r="H86" s="117"/>
      <c r="I86" s="210"/>
      <c r="J86" s="124"/>
    </row>
    <row r="87" spans="1:10" x14ac:dyDescent="0.25">
      <c r="A87" s="108"/>
      <c r="B87" s="109"/>
      <c r="C87" s="109">
        <f t="shared" si="1"/>
        <v>0</v>
      </c>
      <c r="D87" s="109"/>
      <c r="E87" s="110"/>
      <c r="F87" s="109"/>
      <c r="G87" s="121"/>
      <c r="H87" s="111"/>
      <c r="I87" s="209"/>
      <c r="J87" s="122"/>
    </row>
    <row r="88" spans="1:10" x14ac:dyDescent="0.25">
      <c r="A88" s="114"/>
      <c r="B88" s="115"/>
      <c r="C88" s="115">
        <f t="shared" si="1"/>
        <v>0</v>
      </c>
      <c r="D88" s="115"/>
      <c r="E88" s="116"/>
      <c r="F88" s="115"/>
      <c r="G88" s="123"/>
      <c r="H88" s="117"/>
      <c r="I88" s="210"/>
      <c r="J88" s="124"/>
    </row>
    <row r="89" spans="1:10" x14ac:dyDescent="0.25">
      <c r="A89" s="108"/>
      <c r="B89" s="109"/>
      <c r="C89" s="109">
        <f t="shared" si="1"/>
        <v>0</v>
      </c>
      <c r="D89" s="109"/>
      <c r="E89" s="110"/>
      <c r="F89" s="109"/>
      <c r="G89" s="121"/>
      <c r="H89" s="111"/>
      <c r="I89" s="209"/>
      <c r="J89" s="122"/>
    </row>
    <row r="90" spans="1:10" x14ac:dyDescent="0.25">
      <c r="A90" s="114"/>
      <c r="B90" s="115"/>
      <c r="C90" s="115">
        <f t="shared" si="1"/>
        <v>0</v>
      </c>
      <c r="D90" s="115"/>
      <c r="E90" s="116"/>
      <c r="F90" s="115"/>
      <c r="G90" s="123"/>
      <c r="H90" s="117"/>
      <c r="I90" s="210"/>
      <c r="J90" s="124"/>
    </row>
    <row r="91" spans="1:10" x14ac:dyDescent="0.25">
      <c r="A91" s="108"/>
      <c r="B91" s="109"/>
      <c r="C91" s="109">
        <f t="shared" si="1"/>
        <v>0</v>
      </c>
      <c r="D91" s="109"/>
      <c r="E91" s="110"/>
      <c r="F91" s="109"/>
      <c r="G91" s="121"/>
      <c r="H91" s="111"/>
      <c r="I91" s="209"/>
      <c r="J91" s="122"/>
    </row>
    <row r="92" spans="1:10" x14ac:dyDescent="0.25">
      <c r="A92" s="114"/>
      <c r="B92" s="115"/>
      <c r="C92" s="115">
        <f t="shared" si="1"/>
        <v>0</v>
      </c>
      <c r="D92" s="115"/>
      <c r="E92" s="116"/>
      <c r="F92" s="115"/>
      <c r="G92" s="123"/>
      <c r="H92" s="117"/>
      <c r="I92" s="210"/>
      <c r="J92" s="124"/>
    </row>
    <row r="93" spans="1:10" x14ac:dyDescent="0.25">
      <c r="A93" s="108"/>
      <c r="B93" s="109"/>
      <c r="C93" s="109">
        <f t="shared" si="1"/>
        <v>0</v>
      </c>
      <c r="D93" s="109"/>
      <c r="E93" s="110"/>
      <c r="F93" s="109"/>
      <c r="G93" s="121"/>
      <c r="H93" s="111"/>
      <c r="I93" s="209"/>
      <c r="J93" s="122"/>
    </row>
    <row r="94" spans="1:10" x14ac:dyDescent="0.25">
      <c r="A94" s="114"/>
      <c r="B94" s="115"/>
      <c r="C94" s="115">
        <f t="shared" si="1"/>
        <v>0</v>
      </c>
      <c r="D94" s="115"/>
      <c r="E94" s="116"/>
      <c r="F94" s="115"/>
      <c r="G94" s="123"/>
      <c r="H94" s="117"/>
      <c r="I94" s="210"/>
      <c r="J94" s="124"/>
    </row>
    <row r="95" spans="1:10" x14ac:dyDescent="0.25">
      <c r="A95" s="108"/>
      <c r="B95" s="109"/>
      <c r="C95" s="109">
        <f t="shared" si="1"/>
        <v>0</v>
      </c>
      <c r="D95" s="109"/>
      <c r="E95" s="110"/>
      <c r="F95" s="109"/>
      <c r="G95" s="121"/>
      <c r="H95" s="111"/>
      <c r="I95" s="209"/>
      <c r="J95" s="122"/>
    </row>
    <row r="96" spans="1:10" x14ac:dyDescent="0.25">
      <c r="A96" s="114"/>
      <c r="B96" s="115"/>
      <c r="C96" s="115">
        <f t="shared" si="1"/>
        <v>0</v>
      </c>
      <c r="D96" s="115"/>
      <c r="E96" s="116"/>
      <c r="F96" s="115"/>
      <c r="G96" s="123"/>
      <c r="H96" s="117"/>
      <c r="I96" s="210"/>
      <c r="J96" s="124"/>
    </row>
    <row r="97" spans="1:10" x14ac:dyDescent="0.25">
      <c r="A97" s="108"/>
      <c r="B97" s="109"/>
      <c r="C97" s="109">
        <f t="shared" si="1"/>
        <v>0</v>
      </c>
      <c r="D97" s="109"/>
      <c r="E97" s="110"/>
      <c r="F97" s="109"/>
      <c r="G97" s="121"/>
      <c r="H97" s="111"/>
      <c r="I97" s="209"/>
      <c r="J97" s="122"/>
    </row>
    <row r="98" spans="1:10" x14ac:dyDescent="0.25">
      <c r="A98" s="114"/>
      <c r="B98" s="115"/>
      <c r="C98" s="115">
        <f t="shared" si="1"/>
        <v>0</v>
      </c>
      <c r="D98" s="115"/>
      <c r="E98" s="116"/>
      <c r="F98" s="115"/>
      <c r="G98" s="123"/>
      <c r="H98" s="117"/>
      <c r="I98" s="210"/>
      <c r="J98" s="124"/>
    </row>
    <row r="99" spans="1:10" x14ac:dyDescent="0.25">
      <c r="A99" s="108"/>
      <c r="B99" s="109"/>
      <c r="C99" s="109">
        <f t="shared" si="1"/>
        <v>0</v>
      </c>
      <c r="D99" s="109"/>
      <c r="E99" s="110"/>
      <c r="F99" s="109"/>
      <c r="G99" s="121"/>
      <c r="H99" s="111"/>
      <c r="I99" s="209"/>
      <c r="J99" s="122"/>
    </row>
    <row r="100" spans="1:10" x14ac:dyDescent="0.25">
      <c r="A100" s="114"/>
      <c r="B100" s="115"/>
      <c r="C100" s="115">
        <f t="shared" si="1"/>
        <v>0</v>
      </c>
      <c r="D100" s="115"/>
      <c r="E100" s="116"/>
      <c r="F100" s="115"/>
      <c r="G100" s="123"/>
      <c r="H100" s="117"/>
      <c r="I100" s="210"/>
      <c r="J100" s="124"/>
    </row>
    <row r="101" spans="1:10" x14ac:dyDescent="0.25">
      <c r="A101" s="108"/>
      <c r="B101" s="109"/>
      <c r="C101" s="109">
        <f t="shared" si="1"/>
        <v>0</v>
      </c>
      <c r="D101" s="109"/>
      <c r="E101" s="110"/>
      <c r="F101" s="109"/>
      <c r="G101" s="121"/>
      <c r="H101" s="111"/>
      <c r="I101" s="209"/>
      <c r="J101" s="122"/>
    </row>
    <row r="102" spans="1:10" x14ac:dyDescent="0.25">
      <c r="A102" s="114"/>
      <c r="B102" s="115"/>
      <c r="C102" s="115">
        <f t="shared" si="1"/>
        <v>0</v>
      </c>
      <c r="D102" s="115"/>
      <c r="E102" s="116"/>
      <c r="F102" s="115"/>
      <c r="G102" s="123"/>
      <c r="H102" s="117"/>
      <c r="I102" s="210"/>
      <c r="J102" s="124"/>
    </row>
    <row r="103" spans="1:10" x14ac:dyDescent="0.25">
      <c r="A103" s="108"/>
      <c r="B103" s="109"/>
      <c r="C103" s="109">
        <f t="shared" si="1"/>
        <v>0</v>
      </c>
      <c r="D103" s="109"/>
      <c r="E103" s="110"/>
      <c r="F103" s="109"/>
      <c r="G103" s="121"/>
      <c r="H103" s="111"/>
      <c r="I103" s="209"/>
      <c r="J103" s="122"/>
    </row>
    <row r="104" spans="1:10" x14ac:dyDescent="0.25">
      <c r="A104" s="114"/>
      <c r="B104" s="115"/>
      <c r="C104" s="115">
        <f t="shared" si="1"/>
        <v>0</v>
      </c>
      <c r="D104" s="115"/>
      <c r="E104" s="116"/>
      <c r="F104" s="115"/>
      <c r="G104" s="123"/>
      <c r="H104" s="117"/>
      <c r="I104" s="210"/>
      <c r="J104" s="124"/>
    </row>
    <row r="105" spans="1:10" x14ac:dyDescent="0.25">
      <c r="A105" s="108"/>
      <c r="B105" s="109"/>
      <c r="C105" s="109">
        <f t="shared" si="1"/>
        <v>0</v>
      </c>
      <c r="D105" s="109"/>
      <c r="E105" s="110"/>
      <c r="F105" s="109"/>
      <c r="G105" s="121"/>
      <c r="H105" s="111"/>
      <c r="I105" s="209"/>
      <c r="J105" s="122"/>
    </row>
    <row r="106" spans="1:10" x14ac:dyDescent="0.25">
      <c r="A106" s="114"/>
      <c r="B106" s="115"/>
      <c r="C106" s="115">
        <f t="shared" si="1"/>
        <v>0</v>
      </c>
      <c r="D106" s="115"/>
      <c r="E106" s="116"/>
      <c r="F106" s="115"/>
      <c r="G106" s="123"/>
      <c r="H106" s="117"/>
      <c r="I106" s="210"/>
      <c r="J106" s="124"/>
    </row>
    <row r="107" spans="1:10" x14ac:dyDescent="0.25">
      <c r="A107" s="108"/>
      <c r="B107" s="109"/>
      <c r="C107" s="109">
        <f t="shared" si="1"/>
        <v>0</v>
      </c>
      <c r="D107" s="109"/>
      <c r="E107" s="110"/>
      <c r="F107" s="109"/>
      <c r="G107" s="121"/>
      <c r="H107" s="111"/>
      <c r="I107" s="209"/>
      <c r="J107" s="122"/>
    </row>
    <row r="108" spans="1:10" x14ac:dyDescent="0.25">
      <c r="A108" s="114"/>
      <c r="B108" s="115"/>
      <c r="C108" s="115">
        <f t="shared" si="1"/>
        <v>0</v>
      </c>
      <c r="D108" s="115"/>
      <c r="E108" s="116"/>
      <c r="F108" s="115"/>
      <c r="G108" s="123"/>
      <c r="H108" s="117"/>
      <c r="I108" s="210"/>
      <c r="J108" s="124"/>
    </row>
    <row r="109" spans="1:10" x14ac:dyDescent="0.25">
      <c r="A109" s="108"/>
      <c r="B109" s="109"/>
      <c r="C109" s="109">
        <f t="shared" si="1"/>
        <v>0</v>
      </c>
      <c r="D109" s="109"/>
      <c r="E109" s="110"/>
      <c r="F109" s="109"/>
      <c r="G109" s="121"/>
      <c r="H109" s="111"/>
      <c r="I109" s="209"/>
      <c r="J109" s="122"/>
    </row>
    <row r="110" spans="1:10" x14ac:dyDescent="0.25">
      <c r="A110" s="114"/>
      <c r="B110" s="115"/>
      <c r="C110" s="115">
        <f t="shared" si="1"/>
        <v>0</v>
      </c>
      <c r="D110" s="115"/>
      <c r="E110" s="116"/>
      <c r="F110" s="115"/>
      <c r="G110" s="123"/>
      <c r="H110" s="117"/>
      <c r="I110" s="210"/>
      <c r="J110" s="124"/>
    </row>
    <row r="111" spans="1:10" x14ac:dyDescent="0.25">
      <c r="A111" s="108"/>
      <c r="B111" s="109"/>
      <c r="C111" s="109">
        <f t="shared" si="1"/>
        <v>0</v>
      </c>
      <c r="D111" s="109"/>
      <c r="E111" s="110"/>
      <c r="F111" s="109"/>
      <c r="G111" s="121"/>
      <c r="H111" s="111"/>
      <c r="I111" s="209"/>
      <c r="J111" s="122"/>
    </row>
    <row r="112" spans="1:10" x14ac:dyDescent="0.25">
      <c r="A112" s="114"/>
      <c r="B112" s="115"/>
      <c r="C112" s="115">
        <f t="shared" si="1"/>
        <v>0</v>
      </c>
      <c r="D112" s="115"/>
      <c r="E112" s="116"/>
      <c r="F112" s="115"/>
      <c r="G112" s="123"/>
      <c r="H112" s="117"/>
      <c r="I112" s="210"/>
      <c r="J112" s="124"/>
    </row>
    <row r="113" spans="1:10" x14ac:dyDescent="0.25">
      <c r="A113" s="108"/>
      <c r="B113" s="109"/>
      <c r="C113" s="109">
        <f t="shared" si="1"/>
        <v>0</v>
      </c>
      <c r="D113" s="109"/>
      <c r="E113" s="110"/>
      <c r="F113" s="109"/>
      <c r="G113" s="121"/>
      <c r="H113" s="111"/>
      <c r="I113" s="209"/>
      <c r="J113" s="122"/>
    </row>
    <row r="114" spans="1:10" x14ac:dyDescent="0.25">
      <c r="A114" s="114"/>
      <c r="B114" s="115"/>
      <c r="C114" s="115">
        <f t="shared" si="1"/>
        <v>0</v>
      </c>
      <c r="D114" s="115"/>
      <c r="E114" s="116"/>
      <c r="F114" s="115"/>
      <c r="G114" s="123"/>
      <c r="H114" s="117"/>
      <c r="I114" s="210"/>
      <c r="J114" s="124"/>
    </row>
    <row r="115" spans="1:10" x14ac:dyDescent="0.25">
      <c r="A115" s="108"/>
      <c r="B115" s="109"/>
      <c r="C115" s="109">
        <f t="shared" si="1"/>
        <v>0</v>
      </c>
      <c r="D115" s="109"/>
      <c r="E115" s="110"/>
      <c r="F115" s="109"/>
      <c r="G115" s="121"/>
      <c r="H115" s="111"/>
      <c r="I115" s="209"/>
      <c r="J115" s="122"/>
    </row>
    <row r="116" spans="1:10" x14ac:dyDescent="0.25">
      <c r="A116" s="114"/>
      <c r="B116" s="115"/>
      <c r="C116" s="115">
        <f t="shared" si="1"/>
        <v>0</v>
      </c>
      <c r="D116" s="115"/>
      <c r="E116" s="116"/>
      <c r="F116" s="115"/>
      <c r="G116" s="123"/>
      <c r="H116" s="117"/>
      <c r="I116" s="210"/>
      <c r="J116" s="124"/>
    </row>
    <row r="117" spans="1:10" x14ac:dyDescent="0.25">
      <c r="A117" s="108"/>
      <c r="B117" s="109"/>
      <c r="C117" s="109">
        <f t="shared" si="1"/>
        <v>0</v>
      </c>
      <c r="D117" s="109"/>
      <c r="E117" s="110"/>
      <c r="F117" s="109"/>
      <c r="G117" s="121"/>
      <c r="H117" s="111"/>
      <c r="I117" s="209"/>
      <c r="J117" s="122"/>
    </row>
    <row r="118" spans="1:10" x14ac:dyDescent="0.25">
      <c r="A118" s="114"/>
      <c r="B118" s="115"/>
      <c r="C118" s="115">
        <f t="shared" si="1"/>
        <v>0</v>
      </c>
      <c r="D118" s="115"/>
      <c r="E118" s="116"/>
      <c r="F118" s="115"/>
      <c r="G118" s="123"/>
      <c r="H118" s="117"/>
      <c r="I118" s="210"/>
      <c r="J118" s="124"/>
    </row>
    <row r="119" spans="1:10" x14ac:dyDescent="0.25">
      <c r="A119" s="108"/>
      <c r="B119" s="109"/>
      <c r="C119" s="109">
        <f t="shared" si="1"/>
        <v>0</v>
      </c>
      <c r="D119" s="109"/>
      <c r="E119" s="110"/>
      <c r="F119" s="109"/>
      <c r="G119" s="121"/>
      <c r="H119" s="111"/>
      <c r="I119" s="209"/>
      <c r="J119" s="122"/>
    </row>
    <row r="120" spans="1:10" x14ac:dyDescent="0.25">
      <c r="A120" s="114"/>
      <c r="B120" s="115"/>
      <c r="C120" s="115">
        <f t="shared" si="1"/>
        <v>0</v>
      </c>
      <c r="D120" s="115"/>
      <c r="E120" s="116"/>
      <c r="F120" s="115"/>
      <c r="G120" s="123"/>
      <c r="H120" s="117"/>
      <c r="I120" s="210"/>
      <c r="J120" s="124"/>
    </row>
    <row r="121" spans="1:10" x14ac:dyDescent="0.25">
      <c r="A121" s="108"/>
      <c r="B121" s="109"/>
      <c r="C121" s="109">
        <f t="shared" si="1"/>
        <v>0</v>
      </c>
      <c r="D121" s="109"/>
      <c r="E121" s="110"/>
      <c r="F121" s="109"/>
      <c r="G121" s="121"/>
      <c r="H121" s="111"/>
      <c r="I121" s="209"/>
      <c r="J121" s="122"/>
    </row>
    <row r="122" spans="1:10" x14ac:dyDescent="0.25">
      <c r="A122" s="114"/>
      <c r="B122" s="115"/>
      <c r="C122" s="115">
        <f t="shared" si="1"/>
        <v>0</v>
      </c>
      <c r="D122" s="115"/>
      <c r="E122" s="116"/>
      <c r="F122" s="115"/>
      <c r="G122" s="123"/>
      <c r="H122" s="117"/>
      <c r="I122" s="210"/>
      <c r="J122" s="124"/>
    </row>
    <row r="123" spans="1:10" x14ac:dyDescent="0.25">
      <c r="A123" s="108"/>
      <c r="B123" s="109"/>
      <c r="C123" s="109">
        <f t="shared" si="1"/>
        <v>0</v>
      </c>
      <c r="D123" s="109"/>
      <c r="E123" s="110"/>
      <c r="F123" s="109"/>
      <c r="G123" s="121"/>
      <c r="H123" s="111"/>
      <c r="I123" s="209"/>
      <c r="J123" s="122"/>
    </row>
    <row r="124" spans="1:10" x14ac:dyDescent="0.25">
      <c r="A124" s="114"/>
      <c r="B124" s="115"/>
      <c r="C124" s="115">
        <f t="shared" si="1"/>
        <v>0</v>
      </c>
      <c r="D124" s="115"/>
      <c r="E124" s="116"/>
      <c r="F124" s="115"/>
      <c r="G124" s="123"/>
      <c r="H124" s="117"/>
      <c r="I124" s="210"/>
      <c r="J124" s="124"/>
    </row>
    <row r="125" spans="1:10" x14ac:dyDescent="0.25">
      <c r="A125" s="108"/>
      <c r="B125" s="109"/>
      <c r="C125" s="109">
        <f t="shared" si="1"/>
        <v>0</v>
      </c>
      <c r="D125" s="109"/>
      <c r="E125" s="110"/>
      <c r="F125" s="109"/>
      <c r="G125" s="121"/>
      <c r="H125" s="111"/>
      <c r="I125" s="209"/>
      <c r="J125" s="122"/>
    </row>
    <row r="126" spans="1:10" x14ac:dyDescent="0.25">
      <c r="A126" s="114"/>
      <c r="B126" s="115"/>
      <c r="C126" s="115">
        <f t="shared" si="1"/>
        <v>0</v>
      </c>
      <c r="D126" s="115"/>
      <c r="E126" s="116"/>
      <c r="F126" s="115"/>
      <c r="G126" s="123"/>
      <c r="H126" s="117"/>
      <c r="I126" s="210"/>
      <c r="J126" s="124"/>
    </row>
    <row r="127" spans="1:10" x14ac:dyDescent="0.25">
      <c r="A127" s="108"/>
      <c r="B127" s="109"/>
      <c r="C127" s="109">
        <f t="shared" si="1"/>
        <v>0</v>
      </c>
      <c r="D127" s="109"/>
      <c r="E127" s="110"/>
      <c r="F127" s="109"/>
      <c r="G127" s="121"/>
      <c r="H127" s="111"/>
      <c r="I127" s="209"/>
      <c r="J127" s="122"/>
    </row>
    <row r="128" spans="1:10" x14ac:dyDescent="0.25">
      <c r="A128" s="114"/>
      <c r="B128" s="115"/>
      <c r="C128" s="115">
        <f t="shared" si="1"/>
        <v>0</v>
      </c>
      <c r="D128" s="115"/>
      <c r="E128" s="116"/>
      <c r="F128" s="115"/>
      <c r="G128" s="123"/>
      <c r="H128" s="117"/>
      <c r="I128" s="210"/>
      <c r="J128" s="124"/>
    </row>
    <row r="129" spans="1:10" x14ac:dyDescent="0.25">
      <c r="A129" s="108"/>
      <c r="B129" s="109"/>
      <c r="C129" s="109">
        <f t="shared" si="1"/>
        <v>0</v>
      </c>
      <c r="D129" s="109"/>
      <c r="E129" s="110"/>
      <c r="F129" s="109"/>
      <c r="G129" s="121"/>
      <c r="H129" s="111"/>
      <c r="I129" s="209"/>
      <c r="J129" s="122"/>
    </row>
    <row r="130" spans="1:10" x14ac:dyDescent="0.25">
      <c r="A130" s="114"/>
      <c r="B130" s="115"/>
      <c r="C130" s="115">
        <f t="shared" si="1"/>
        <v>0</v>
      </c>
      <c r="D130" s="115"/>
      <c r="E130" s="116"/>
      <c r="F130" s="115"/>
      <c r="G130" s="123"/>
      <c r="H130" s="117"/>
      <c r="I130" s="210"/>
      <c r="J130" s="124"/>
    </row>
    <row r="131" spans="1:10" x14ac:dyDescent="0.25">
      <c r="A131" s="108"/>
      <c r="B131" s="109"/>
      <c r="C131" s="109">
        <f t="shared" si="1"/>
        <v>0</v>
      </c>
      <c r="D131" s="109"/>
      <c r="E131" s="110"/>
      <c r="F131" s="109"/>
      <c r="G131" s="121"/>
      <c r="H131" s="111"/>
      <c r="I131" s="209"/>
      <c r="J131" s="122"/>
    </row>
    <row r="132" spans="1:10" x14ac:dyDescent="0.25">
      <c r="A132" s="114"/>
      <c r="B132" s="115"/>
      <c r="C132" s="115">
        <f t="shared" si="1"/>
        <v>0</v>
      </c>
      <c r="D132" s="115"/>
      <c r="E132" s="116"/>
      <c r="F132" s="115"/>
      <c r="G132" s="123"/>
      <c r="H132" s="117"/>
      <c r="I132" s="210"/>
      <c r="J132" s="124"/>
    </row>
    <row r="133" spans="1:10" x14ac:dyDescent="0.25">
      <c r="A133" s="108"/>
      <c r="B133" s="109"/>
      <c r="C133" s="109">
        <f t="shared" si="1"/>
        <v>0</v>
      </c>
      <c r="D133" s="109"/>
      <c r="E133" s="110"/>
      <c r="F133" s="109"/>
      <c r="G133" s="121"/>
      <c r="H133" s="111"/>
      <c r="I133" s="209"/>
      <c r="J133" s="122"/>
    </row>
    <row r="134" spans="1:10" x14ac:dyDescent="0.25">
      <c r="A134" s="114"/>
      <c r="B134" s="115"/>
      <c r="C134" s="115">
        <f t="shared" si="1"/>
        <v>0</v>
      </c>
      <c r="D134" s="115"/>
      <c r="E134" s="116"/>
      <c r="F134" s="115"/>
      <c r="G134" s="123"/>
      <c r="H134" s="117"/>
      <c r="I134" s="210"/>
      <c r="J134" s="124"/>
    </row>
    <row r="135" spans="1:10" x14ac:dyDescent="0.25">
      <c r="A135" s="108"/>
      <c r="B135" s="109"/>
      <c r="C135" s="109">
        <f t="shared" ref="C135:C149" si="2">A135*B135</f>
        <v>0</v>
      </c>
      <c r="D135" s="109"/>
      <c r="E135" s="110"/>
      <c r="F135" s="109"/>
      <c r="G135" s="121"/>
      <c r="H135" s="111"/>
      <c r="I135" s="209"/>
      <c r="J135" s="122"/>
    </row>
    <row r="136" spans="1:10" x14ac:dyDescent="0.25">
      <c r="A136" s="114"/>
      <c r="B136" s="115"/>
      <c r="C136" s="115">
        <f t="shared" si="2"/>
        <v>0</v>
      </c>
      <c r="D136" s="115"/>
      <c r="E136" s="116"/>
      <c r="F136" s="115"/>
      <c r="G136" s="123"/>
      <c r="H136" s="117"/>
      <c r="I136" s="210"/>
      <c r="J136" s="124"/>
    </row>
    <row r="137" spans="1:10" x14ac:dyDescent="0.25">
      <c r="A137" s="108"/>
      <c r="B137" s="109"/>
      <c r="C137" s="109">
        <f t="shared" si="2"/>
        <v>0</v>
      </c>
      <c r="D137" s="109"/>
      <c r="E137" s="110"/>
      <c r="F137" s="109"/>
      <c r="G137" s="121"/>
      <c r="H137" s="111"/>
      <c r="I137" s="209"/>
      <c r="J137" s="122"/>
    </row>
    <row r="138" spans="1:10" x14ac:dyDescent="0.25">
      <c r="A138" s="114"/>
      <c r="B138" s="115"/>
      <c r="C138" s="115">
        <f t="shared" si="2"/>
        <v>0</v>
      </c>
      <c r="D138" s="115"/>
      <c r="E138" s="116"/>
      <c r="F138" s="115"/>
      <c r="G138" s="123"/>
      <c r="H138" s="117"/>
      <c r="I138" s="210"/>
      <c r="J138" s="124"/>
    </row>
    <row r="139" spans="1:10" x14ac:dyDescent="0.25">
      <c r="A139" s="108"/>
      <c r="B139" s="109"/>
      <c r="C139" s="109">
        <f t="shared" si="2"/>
        <v>0</v>
      </c>
      <c r="D139" s="109"/>
      <c r="E139" s="110"/>
      <c r="F139" s="109"/>
      <c r="G139" s="121"/>
      <c r="H139" s="111"/>
      <c r="I139" s="209"/>
      <c r="J139" s="122"/>
    </row>
    <row r="140" spans="1:10" x14ac:dyDescent="0.25">
      <c r="A140" s="114"/>
      <c r="B140" s="115"/>
      <c r="C140" s="115">
        <f t="shared" si="2"/>
        <v>0</v>
      </c>
      <c r="D140" s="115"/>
      <c r="E140" s="116"/>
      <c r="F140" s="115"/>
      <c r="G140" s="123"/>
      <c r="H140" s="117"/>
      <c r="I140" s="210"/>
      <c r="J140" s="124"/>
    </row>
    <row r="141" spans="1:10" x14ac:dyDescent="0.25">
      <c r="A141" s="108"/>
      <c r="B141" s="109"/>
      <c r="C141" s="109">
        <f t="shared" si="2"/>
        <v>0</v>
      </c>
      <c r="D141" s="109"/>
      <c r="E141" s="110"/>
      <c r="F141" s="109"/>
      <c r="G141" s="121"/>
      <c r="H141" s="111"/>
      <c r="I141" s="209"/>
      <c r="J141" s="122"/>
    </row>
    <row r="142" spans="1:10" x14ac:dyDescent="0.25">
      <c r="A142" s="114"/>
      <c r="B142" s="115"/>
      <c r="C142" s="115">
        <f t="shared" si="2"/>
        <v>0</v>
      </c>
      <c r="D142" s="115"/>
      <c r="E142" s="116"/>
      <c r="F142" s="115"/>
      <c r="G142" s="123"/>
      <c r="H142" s="117"/>
      <c r="I142" s="210"/>
      <c r="J142" s="124"/>
    </row>
    <row r="143" spans="1:10" x14ac:dyDescent="0.25">
      <c r="A143" s="108"/>
      <c r="B143" s="109"/>
      <c r="C143" s="109">
        <f t="shared" si="2"/>
        <v>0</v>
      </c>
      <c r="D143" s="109"/>
      <c r="E143" s="110"/>
      <c r="F143" s="109"/>
      <c r="G143" s="121"/>
      <c r="H143" s="111"/>
      <c r="I143" s="209"/>
      <c r="J143" s="122"/>
    </row>
    <row r="144" spans="1:10" x14ac:dyDescent="0.25">
      <c r="A144" s="114"/>
      <c r="B144" s="115"/>
      <c r="C144" s="115">
        <f t="shared" si="2"/>
        <v>0</v>
      </c>
      <c r="D144" s="115"/>
      <c r="E144" s="116"/>
      <c r="F144" s="115"/>
      <c r="G144" s="123"/>
      <c r="H144" s="117"/>
      <c r="I144" s="210"/>
      <c r="J144" s="124"/>
    </row>
    <row r="145" spans="1:10" x14ac:dyDescent="0.25">
      <c r="A145" s="108"/>
      <c r="B145" s="109"/>
      <c r="C145" s="109">
        <f t="shared" si="2"/>
        <v>0</v>
      </c>
      <c r="D145" s="109"/>
      <c r="E145" s="110"/>
      <c r="F145" s="109"/>
      <c r="G145" s="121"/>
      <c r="H145" s="111"/>
      <c r="I145" s="209"/>
      <c r="J145" s="122"/>
    </row>
    <row r="146" spans="1:10" x14ac:dyDescent="0.25">
      <c r="A146" s="114"/>
      <c r="B146" s="115"/>
      <c r="C146" s="115">
        <f t="shared" si="2"/>
        <v>0</v>
      </c>
      <c r="D146" s="115"/>
      <c r="E146" s="116"/>
      <c r="F146" s="115"/>
      <c r="G146" s="123"/>
      <c r="H146" s="117"/>
      <c r="I146" s="210"/>
      <c r="J146" s="124"/>
    </row>
    <row r="147" spans="1:10" x14ac:dyDescent="0.25">
      <c r="A147" s="108"/>
      <c r="B147" s="109"/>
      <c r="C147" s="109">
        <f t="shared" si="2"/>
        <v>0</v>
      </c>
      <c r="D147" s="109"/>
      <c r="E147" s="110"/>
      <c r="F147" s="109"/>
      <c r="G147" s="121"/>
      <c r="H147" s="111"/>
      <c r="I147" s="209"/>
      <c r="J147" s="122"/>
    </row>
    <row r="148" spans="1:10" x14ac:dyDescent="0.25">
      <c r="A148" s="114"/>
      <c r="B148" s="115"/>
      <c r="C148" s="115">
        <f t="shared" si="2"/>
        <v>0</v>
      </c>
      <c r="D148" s="115"/>
      <c r="E148" s="116"/>
      <c r="F148" s="115"/>
      <c r="G148" s="123"/>
      <c r="H148" s="117"/>
      <c r="I148" s="210"/>
      <c r="J148" s="124"/>
    </row>
    <row r="149" spans="1:10" x14ac:dyDescent="0.25">
      <c r="A149" s="108"/>
      <c r="B149" s="109"/>
      <c r="C149" s="109">
        <f t="shared" si="2"/>
        <v>0</v>
      </c>
      <c r="D149" s="109"/>
      <c r="E149" s="110"/>
      <c r="F149" s="109"/>
      <c r="G149" s="121"/>
      <c r="H149" s="111"/>
      <c r="I149" s="209"/>
      <c r="J149" s="122"/>
    </row>
  </sheetData>
  <autoFilter ref="A4:J149"/>
  <mergeCells count="2">
    <mergeCell ref="A1:B3"/>
    <mergeCell ref="G1:I3"/>
  </mergeCells>
  <printOptions horizontalCentered="1" verticalCentered="1"/>
  <pageMargins left="0.70866141732283505" right="0.70866141732283505" top="0.74803149606299202" bottom="0.74803149606299202" header="0.31496062992126" footer="0.31496062992126"/>
  <pageSetup paperSize="9" scale="15"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49"/>
  <sheetViews>
    <sheetView showGridLines="0" rightToLeft="1" zoomScale="70" zoomScaleNormal="70" workbookViewId="0">
      <pane ySplit="4" topLeftCell="A11" activePane="bottomLeft" state="frozen"/>
      <selection activeCell="F1" sqref="F1:H3"/>
      <selection pane="bottomLeft" activeCell="D9" sqref="D9"/>
    </sheetView>
  </sheetViews>
  <sheetFormatPr defaultRowHeight="21" x14ac:dyDescent="0.25"/>
  <cols>
    <col min="1" max="1" width="17.42578125" style="33" customWidth="1"/>
    <col min="2" max="2" width="22" style="33" customWidth="1"/>
    <col min="3" max="4" width="26.28515625" style="34" customWidth="1"/>
    <col min="5" max="5" width="32.140625" style="34" bestFit="1" customWidth="1"/>
    <col min="6" max="6" width="18.42578125" style="34" bestFit="1" customWidth="1"/>
    <col min="7" max="7" width="22.85546875" style="34" bestFit="1" customWidth="1"/>
    <col min="8" max="8" width="22.28515625" style="34" customWidth="1"/>
    <col min="9" max="9" width="16.7109375" style="211" customWidth="1"/>
    <col min="10" max="10" width="34.28515625" style="35" customWidth="1"/>
    <col min="13" max="13" width="9" customWidth="1"/>
  </cols>
  <sheetData>
    <row r="1" spans="1:10" ht="40.5" customHeight="1" x14ac:dyDescent="0.25">
      <c r="A1" s="491" t="s">
        <v>7</v>
      </c>
      <c r="B1" s="492"/>
      <c r="E1" s="136" t="s">
        <v>106</v>
      </c>
      <c r="F1" s="105">
        <f>SUM(C5:C149)</f>
        <v>873285</v>
      </c>
      <c r="G1" s="487" t="s">
        <v>111</v>
      </c>
      <c r="H1" s="488"/>
      <c r="I1" s="488"/>
    </row>
    <row r="2" spans="1:10" ht="40.5" customHeight="1" x14ac:dyDescent="0.25">
      <c r="A2" s="493"/>
      <c r="B2" s="494"/>
      <c r="E2" s="137" t="s">
        <v>107</v>
      </c>
      <c r="F2" s="131">
        <f>SUM(H5:H149)</f>
        <v>872265</v>
      </c>
      <c r="G2" s="487"/>
      <c r="H2" s="488"/>
      <c r="I2" s="488"/>
    </row>
    <row r="3" spans="1:10" ht="40.5" customHeight="1" thickBot="1" x14ac:dyDescent="0.3">
      <c r="A3" s="495"/>
      <c r="B3" s="496"/>
      <c r="E3" s="138" t="s">
        <v>108</v>
      </c>
      <c r="F3" s="132">
        <f>F1-F2</f>
        <v>1020</v>
      </c>
      <c r="G3" s="489"/>
      <c r="H3" s="490"/>
      <c r="I3" s="490"/>
    </row>
    <row r="4" spans="1:10" ht="47.25" customHeight="1" x14ac:dyDescent="0.25">
      <c r="A4" s="100" t="s">
        <v>1</v>
      </c>
      <c r="B4" s="101" t="s">
        <v>2</v>
      </c>
      <c r="C4" s="102" t="s">
        <v>3</v>
      </c>
      <c r="D4" s="102" t="s">
        <v>153</v>
      </c>
      <c r="E4" s="102" t="s">
        <v>16</v>
      </c>
      <c r="F4" s="102" t="s">
        <v>92</v>
      </c>
      <c r="G4" s="102" t="s">
        <v>26</v>
      </c>
      <c r="H4" s="103" t="s">
        <v>100</v>
      </c>
      <c r="I4" s="208" t="s">
        <v>101</v>
      </c>
      <c r="J4" s="105" t="s">
        <v>102</v>
      </c>
    </row>
    <row r="5" spans="1:10" ht="42.75" customHeight="1" x14ac:dyDescent="0.25">
      <c r="A5" s="108">
        <v>1</v>
      </c>
      <c r="B5" s="109">
        <v>323745</v>
      </c>
      <c r="C5" s="147">
        <f>A5*B5</f>
        <v>323745</v>
      </c>
      <c r="D5" s="147"/>
      <c r="E5" s="110"/>
      <c r="F5" s="109"/>
      <c r="G5" s="121"/>
      <c r="H5" s="156">
        <v>323745</v>
      </c>
      <c r="I5" s="209"/>
      <c r="J5" s="122" t="s">
        <v>110</v>
      </c>
    </row>
    <row r="6" spans="1:10" x14ac:dyDescent="0.25">
      <c r="A6" s="114">
        <v>25</v>
      </c>
      <c r="B6" s="115">
        <v>95</v>
      </c>
      <c r="C6" s="150">
        <f>A6*B6</f>
        <v>2375</v>
      </c>
      <c r="D6" s="150"/>
      <c r="E6" s="116">
        <v>44769</v>
      </c>
      <c r="F6" s="115" t="s">
        <v>63</v>
      </c>
      <c r="G6" s="123" t="s">
        <v>60</v>
      </c>
      <c r="H6" s="117"/>
      <c r="I6" s="210"/>
      <c r="J6" s="124"/>
    </row>
    <row r="7" spans="1:10" x14ac:dyDescent="0.25">
      <c r="A7" s="108">
        <v>42</v>
      </c>
      <c r="B7" s="109">
        <v>250</v>
      </c>
      <c r="C7" s="147">
        <f t="shared" ref="C7:C70" si="0">A7*B7</f>
        <v>10500</v>
      </c>
      <c r="D7" s="147"/>
      <c r="E7" s="110" t="s">
        <v>21</v>
      </c>
      <c r="F7" s="109" t="s">
        <v>64</v>
      </c>
      <c r="G7" s="121" t="s">
        <v>28</v>
      </c>
      <c r="H7" s="111"/>
      <c r="I7" s="209"/>
      <c r="J7" s="122"/>
    </row>
    <row r="8" spans="1:10" x14ac:dyDescent="0.25">
      <c r="A8" s="114">
        <v>10</v>
      </c>
      <c r="B8" s="115">
        <v>95</v>
      </c>
      <c r="C8" s="150">
        <f t="shared" si="0"/>
        <v>950</v>
      </c>
      <c r="D8" s="150"/>
      <c r="E8" s="116">
        <v>44769</v>
      </c>
      <c r="F8" s="115" t="s">
        <v>63</v>
      </c>
      <c r="G8" s="123" t="s">
        <v>25</v>
      </c>
      <c r="H8" s="117"/>
      <c r="I8" s="210"/>
      <c r="J8" s="124"/>
    </row>
    <row r="9" spans="1:10" x14ac:dyDescent="0.25">
      <c r="A9" s="108">
        <v>57</v>
      </c>
      <c r="B9" s="109">
        <v>95</v>
      </c>
      <c r="C9" s="147">
        <f t="shared" si="0"/>
        <v>5415</v>
      </c>
      <c r="D9" s="147"/>
      <c r="E9" s="110">
        <v>44777</v>
      </c>
      <c r="F9" s="109" t="s">
        <v>63</v>
      </c>
      <c r="G9" s="121" t="s">
        <v>29</v>
      </c>
      <c r="H9" s="111"/>
      <c r="I9" s="209"/>
      <c r="J9" s="122"/>
    </row>
    <row r="10" spans="1:10" x14ac:dyDescent="0.25">
      <c r="A10" s="114">
        <v>90</v>
      </c>
      <c r="B10" s="115">
        <v>250</v>
      </c>
      <c r="C10" s="150">
        <f t="shared" si="0"/>
        <v>22500</v>
      </c>
      <c r="D10" s="150"/>
      <c r="E10" s="116">
        <v>44777</v>
      </c>
      <c r="F10" s="115" t="s">
        <v>64</v>
      </c>
      <c r="G10" s="123" t="s">
        <v>29</v>
      </c>
      <c r="H10" s="117"/>
      <c r="I10" s="210"/>
      <c r="J10" s="124"/>
    </row>
    <row r="11" spans="1:10" x14ac:dyDescent="0.25">
      <c r="A11" s="108">
        <v>45</v>
      </c>
      <c r="B11" s="109">
        <v>250</v>
      </c>
      <c r="C11" s="147">
        <f t="shared" si="0"/>
        <v>11250</v>
      </c>
      <c r="D11" s="147"/>
      <c r="E11" s="110">
        <v>44789</v>
      </c>
      <c r="F11" s="109" t="s">
        <v>64</v>
      </c>
      <c r="G11" s="121" t="s">
        <v>30</v>
      </c>
      <c r="H11" s="111"/>
      <c r="I11" s="209"/>
      <c r="J11" s="122"/>
    </row>
    <row r="12" spans="1:10" x14ac:dyDescent="0.25">
      <c r="A12" s="114">
        <v>25</v>
      </c>
      <c r="B12" s="115">
        <v>95</v>
      </c>
      <c r="C12" s="150">
        <f t="shared" si="0"/>
        <v>2375</v>
      </c>
      <c r="D12" s="150"/>
      <c r="E12" s="116">
        <v>44789</v>
      </c>
      <c r="F12" s="115" t="s">
        <v>63</v>
      </c>
      <c r="G12" s="123" t="s">
        <v>30</v>
      </c>
      <c r="H12" s="117"/>
      <c r="I12" s="210"/>
      <c r="J12" s="124"/>
    </row>
    <row r="13" spans="1:10" x14ac:dyDescent="0.25">
      <c r="A13" s="108">
        <v>55</v>
      </c>
      <c r="B13" s="109">
        <v>95</v>
      </c>
      <c r="C13" s="147">
        <f t="shared" si="0"/>
        <v>5225</v>
      </c>
      <c r="D13" s="147"/>
      <c r="E13" s="110">
        <v>44798</v>
      </c>
      <c r="F13" s="109" t="s">
        <v>63</v>
      </c>
      <c r="G13" s="121" t="s">
        <v>31</v>
      </c>
      <c r="H13" s="111"/>
      <c r="I13" s="209"/>
      <c r="J13" s="122"/>
    </row>
    <row r="14" spans="1:10" x14ac:dyDescent="0.25">
      <c r="A14" s="114">
        <v>92</v>
      </c>
      <c r="B14" s="115">
        <v>260</v>
      </c>
      <c r="C14" s="150">
        <f t="shared" si="0"/>
        <v>23920</v>
      </c>
      <c r="D14" s="150"/>
      <c r="E14" s="116">
        <v>44798</v>
      </c>
      <c r="F14" s="115" t="s">
        <v>64</v>
      </c>
      <c r="G14" s="123" t="s">
        <v>31</v>
      </c>
      <c r="H14" s="117"/>
      <c r="I14" s="210"/>
      <c r="J14" s="124"/>
    </row>
    <row r="15" spans="1:10" x14ac:dyDescent="0.25">
      <c r="A15" s="108">
        <v>42</v>
      </c>
      <c r="B15" s="109">
        <v>260</v>
      </c>
      <c r="C15" s="147">
        <f t="shared" si="0"/>
        <v>10920</v>
      </c>
      <c r="D15" s="147"/>
      <c r="E15" s="110">
        <v>44808</v>
      </c>
      <c r="F15" s="109" t="s">
        <v>64</v>
      </c>
      <c r="G15" s="121" t="s">
        <v>32</v>
      </c>
      <c r="H15" s="111"/>
      <c r="I15" s="209"/>
      <c r="J15" s="122"/>
    </row>
    <row r="16" spans="1:10" x14ac:dyDescent="0.25">
      <c r="A16" s="114">
        <v>25</v>
      </c>
      <c r="B16" s="115">
        <v>95</v>
      </c>
      <c r="C16" s="150">
        <f t="shared" si="0"/>
        <v>2375</v>
      </c>
      <c r="D16" s="150"/>
      <c r="E16" s="116">
        <v>44808</v>
      </c>
      <c r="F16" s="115" t="s">
        <v>63</v>
      </c>
      <c r="G16" s="123" t="s">
        <v>32</v>
      </c>
      <c r="H16" s="117"/>
      <c r="I16" s="210"/>
      <c r="J16" s="124"/>
    </row>
    <row r="17" spans="1:10" x14ac:dyDescent="0.25">
      <c r="A17" s="108">
        <v>55</v>
      </c>
      <c r="B17" s="109">
        <v>95</v>
      </c>
      <c r="C17" s="147">
        <f t="shared" si="0"/>
        <v>5225</v>
      </c>
      <c r="D17" s="147"/>
      <c r="E17" s="110">
        <v>44818</v>
      </c>
      <c r="F17" s="109" t="s">
        <v>63</v>
      </c>
      <c r="G17" s="121" t="s">
        <v>35</v>
      </c>
      <c r="H17" s="111"/>
      <c r="I17" s="209"/>
      <c r="J17" s="122"/>
    </row>
    <row r="18" spans="1:10" x14ac:dyDescent="0.25">
      <c r="A18" s="114">
        <v>92</v>
      </c>
      <c r="B18" s="115">
        <v>260</v>
      </c>
      <c r="C18" s="150">
        <f t="shared" si="0"/>
        <v>23920</v>
      </c>
      <c r="D18" s="150"/>
      <c r="E18" s="116">
        <v>44818</v>
      </c>
      <c r="F18" s="115" t="s">
        <v>64</v>
      </c>
      <c r="G18" s="123" t="s">
        <v>35</v>
      </c>
      <c r="H18" s="117"/>
      <c r="I18" s="210"/>
      <c r="J18" s="124"/>
    </row>
    <row r="19" spans="1:10" x14ac:dyDescent="0.25">
      <c r="A19" s="108">
        <v>43</v>
      </c>
      <c r="B19" s="109">
        <v>275</v>
      </c>
      <c r="C19" s="147">
        <f t="shared" si="0"/>
        <v>11825</v>
      </c>
      <c r="D19" s="147"/>
      <c r="E19" s="110">
        <v>44829</v>
      </c>
      <c r="F19" s="109" t="s">
        <v>62</v>
      </c>
      <c r="G19" s="121" t="s">
        <v>34</v>
      </c>
      <c r="H19" s="111"/>
      <c r="I19" s="209"/>
      <c r="J19" s="122"/>
    </row>
    <row r="20" spans="1:10" x14ac:dyDescent="0.25">
      <c r="A20" s="114">
        <v>25</v>
      </c>
      <c r="B20" s="115">
        <v>95</v>
      </c>
      <c r="C20" s="150">
        <f t="shared" si="0"/>
        <v>2375</v>
      </c>
      <c r="D20" s="150"/>
      <c r="E20" s="116">
        <v>44829</v>
      </c>
      <c r="F20" s="115" t="s">
        <v>63</v>
      </c>
      <c r="G20" s="123" t="s">
        <v>34</v>
      </c>
      <c r="H20" s="117"/>
      <c r="I20" s="210"/>
      <c r="J20" s="124"/>
    </row>
    <row r="21" spans="1:10" x14ac:dyDescent="0.25">
      <c r="A21" s="108">
        <v>92</v>
      </c>
      <c r="B21" s="109">
        <v>275</v>
      </c>
      <c r="C21" s="147">
        <f t="shared" si="0"/>
        <v>25300</v>
      </c>
      <c r="D21" s="147"/>
      <c r="E21" s="110">
        <v>44836</v>
      </c>
      <c r="F21" s="109" t="s">
        <v>62</v>
      </c>
      <c r="G21" s="121" t="s">
        <v>33</v>
      </c>
      <c r="H21" s="111"/>
      <c r="I21" s="209"/>
      <c r="J21" s="122"/>
    </row>
    <row r="22" spans="1:10" x14ac:dyDescent="0.25">
      <c r="A22" s="114">
        <v>55</v>
      </c>
      <c r="B22" s="115">
        <v>95</v>
      </c>
      <c r="C22" s="150">
        <f t="shared" si="0"/>
        <v>5225</v>
      </c>
      <c r="D22" s="150"/>
      <c r="E22" s="116">
        <v>44836</v>
      </c>
      <c r="F22" s="115" t="s">
        <v>63</v>
      </c>
      <c r="G22" s="123" t="s">
        <v>33</v>
      </c>
      <c r="H22" s="117"/>
      <c r="I22" s="210"/>
      <c r="J22" s="124"/>
    </row>
    <row r="23" spans="1:10" x14ac:dyDescent="0.25">
      <c r="A23" s="108">
        <v>40</v>
      </c>
      <c r="B23" s="109">
        <v>275</v>
      </c>
      <c r="C23" s="147">
        <f t="shared" si="0"/>
        <v>11000</v>
      </c>
      <c r="D23" s="147"/>
      <c r="E23" s="110">
        <v>44839</v>
      </c>
      <c r="F23" s="109" t="s">
        <v>62</v>
      </c>
      <c r="G23" s="121" t="s">
        <v>57</v>
      </c>
      <c r="H23" s="111"/>
      <c r="I23" s="209"/>
      <c r="J23" s="122"/>
    </row>
    <row r="24" spans="1:10" x14ac:dyDescent="0.25">
      <c r="A24" s="114">
        <v>25</v>
      </c>
      <c r="B24" s="115">
        <v>95</v>
      </c>
      <c r="C24" s="150">
        <f t="shared" si="0"/>
        <v>2375</v>
      </c>
      <c r="D24" s="150"/>
      <c r="E24" s="116">
        <v>44839</v>
      </c>
      <c r="F24" s="115" t="s">
        <v>63</v>
      </c>
      <c r="G24" s="123" t="s">
        <v>57</v>
      </c>
      <c r="H24" s="117"/>
      <c r="I24" s="210"/>
      <c r="J24" s="124"/>
    </row>
    <row r="25" spans="1:10" x14ac:dyDescent="0.25">
      <c r="A25" s="108">
        <v>92</v>
      </c>
      <c r="B25" s="109">
        <v>275</v>
      </c>
      <c r="C25" s="147">
        <f t="shared" si="0"/>
        <v>25300</v>
      </c>
      <c r="D25" s="147"/>
      <c r="E25" s="110">
        <v>44866</v>
      </c>
      <c r="F25" s="109" t="s">
        <v>62</v>
      </c>
      <c r="G25" s="121" t="s">
        <v>65</v>
      </c>
      <c r="H25" s="111"/>
      <c r="I25" s="209"/>
      <c r="J25" s="122"/>
    </row>
    <row r="26" spans="1:10" x14ac:dyDescent="0.25">
      <c r="A26" s="114">
        <v>50</v>
      </c>
      <c r="B26" s="115">
        <v>95</v>
      </c>
      <c r="C26" s="150">
        <f t="shared" si="0"/>
        <v>4750</v>
      </c>
      <c r="D26" s="150"/>
      <c r="E26" s="116">
        <v>44866</v>
      </c>
      <c r="F26" s="115" t="s">
        <v>63</v>
      </c>
      <c r="G26" s="123" t="s">
        <v>65</v>
      </c>
      <c r="H26" s="117"/>
      <c r="I26" s="210"/>
      <c r="J26" s="124"/>
    </row>
    <row r="27" spans="1:10" x14ac:dyDescent="0.25">
      <c r="A27" s="108">
        <v>42</v>
      </c>
      <c r="B27" s="109">
        <v>275</v>
      </c>
      <c r="C27" s="147">
        <f t="shared" si="0"/>
        <v>11550</v>
      </c>
      <c r="D27" s="147"/>
      <c r="E27" s="110">
        <v>44866</v>
      </c>
      <c r="F27" s="109" t="s">
        <v>62</v>
      </c>
      <c r="G27" s="121" t="s">
        <v>61</v>
      </c>
      <c r="H27" s="111"/>
      <c r="I27" s="209"/>
      <c r="J27" s="122"/>
    </row>
    <row r="28" spans="1:10" x14ac:dyDescent="0.25">
      <c r="A28" s="114">
        <v>22</v>
      </c>
      <c r="B28" s="115">
        <v>95</v>
      </c>
      <c r="C28" s="150">
        <f t="shared" si="0"/>
        <v>2090</v>
      </c>
      <c r="D28" s="150"/>
      <c r="E28" s="116">
        <v>44866</v>
      </c>
      <c r="F28" s="115" t="s">
        <v>63</v>
      </c>
      <c r="G28" s="123" t="s">
        <v>61</v>
      </c>
      <c r="H28" s="117"/>
      <c r="I28" s="210"/>
      <c r="J28" s="124"/>
    </row>
    <row r="29" spans="1:10" x14ac:dyDescent="0.25">
      <c r="A29" s="108">
        <v>92</v>
      </c>
      <c r="B29" s="109">
        <v>275</v>
      </c>
      <c r="C29" s="154">
        <f t="shared" si="0"/>
        <v>25300</v>
      </c>
      <c r="D29" s="154"/>
      <c r="E29" s="110">
        <v>44873</v>
      </c>
      <c r="F29" s="109" t="s">
        <v>62</v>
      </c>
      <c r="G29" s="121" t="s">
        <v>69</v>
      </c>
      <c r="H29" s="111"/>
      <c r="I29" s="209"/>
      <c r="J29" s="122"/>
    </row>
    <row r="30" spans="1:10" x14ac:dyDescent="0.25">
      <c r="A30" s="114">
        <v>55</v>
      </c>
      <c r="B30" s="115">
        <v>95</v>
      </c>
      <c r="C30" s="115">
        <f t="shared" si="0"/>
        <v>5225</v>
      </c>
      <c r="D30" s="115"/>
      <c r="E30" s="116">
        <v>44873</v>
      </c>
      <c r="F30" s="115" t="s">
        <v>63</v>
      </c>
      <c r="G30" s="123" t="s">
        <v>69</v>
      </c>
      <c r="H30" s="117"/>
      <c r="I30" s="210"/>
      <c r="J30" s="124"/>
    </row>
    <row r="31" spans="1:10" x14ac:dyDescent="0.25">
      <c r="A31" s="108">
        <v>42</v>
      </c>
      <c r="B31" s="109">
        <v>275</v>
      </c>
      <c r="C31" s="109">
        <f t="shared" si="0"/>
        <v>11550</v>
      </c>
      <c r="D31" s="109"/>
      <c r="E31" s="110">
        <v>44900</v>
      </c>
      <c r="F31" s="109" t="s">
        <v>62</v>
      </c>
      <c r="G31" s="121" t="s">
        <v>43</v>
      </c>
      <c r="H31" s="111"/>
      <c r="I31" s="209"/>
      <c r="J31" s="122"/>
    </row>
    <row r="32" spans="1:10" x14ac:dyDescent="0.25">
      <c r="A32" s="114">
        <v>22</v>
      </c>
      <c r="B32" s="115">
        <v>95</v>
      </c>
      <c r="C32" s="115">
        <f t="shared" si="0"/>
        <v>2090</v>
      </c>
      <c r="D32" s="115"/>
      <c r="E32" s="116">
        <v>44900</v>
      </c>
      <c r="F32" s="115" t="s">
        <v>63</v>
      </c>
      <c r="G32" s="123" t="s">
        <v>43</v>
      </c>
      <c r="H32" s="117"/>
      <c r="I32" s="210"/>
      <c r="J32" s="124"/>
    </row>
    <row r="33" spans="1:10" x14ac:dyDescent="0.25">
      <c r="A33" s="108">
        <v>92</v>
      </c>
      <c r="B33" s="109">
        <v>275</v>
      </c>
      <c r="C33" s="109">
        <f t="shared" si="0"/>
        <v>25300</v>
      </c>
      <c r="D33" s="109"/>
      <c r="E33" s="110">
        <v>44908</v>
      </c>
      <c r="F33" s="109" t="s">
        <v>62</v>
      </c>
      <c r="G33" s="121" t="s">
        <v>44</v>
      </c>
      <c r="H33" s="111"/>
      <c r="I33" s="209"/>
      <c r="J33" s="122"/>
    </row>
    <row r="34" spans="1:10" x14ac:dyDescent="0.25">
      <c r="A34" s="114">
        <v>55</v>
      </c>
      <c r="B34" s="115">
        <v>95</v>
      </c>
      <c r="C34" s="115">
        <f t="shared" si="0"/>
        <v>5225</v>
      </c>
      <c r="D34" s="115"/>
      <c r="E34" s="116">
        <v>44908</v>
      </c>
      <c r="F34" s="115" t="s">
        <v>63</v>
      </c>
      <c r="G34" s="123" t="s">
        <v>44</v>
      </c>
      <c r="H34" s="117"/>
      <c r="I34" s="210"/>
      <c r="J34" s="124"/>
    </row>
    <row r="35" spans="1:10" x14ac:dyDescent="0.25">
      <c r="A35" s="108">
        <v>42</v>
      </c>
      <c r="B35" s="109">
        <v>275</v>
      </c>
      <c r="C35" s="109">
        <f t="shared" si="0"/>
        <v>11550</v>
      </c>
      <c r="D35" s="109"/>
      <c r="E35" s="110">
        <v>44922</v>
      </c>
      <c r="F35" s="109" t="s">
        <v>62</v>
      </c>
      <c r="G35" s="121" t="s">
        <v>45</v>
      </c>
      <c r="H35" s="111"/>
      <c r="I35" s="209"/>
      <c r="J35" s="122"/>
    </row>
    <row r="36" spans="1:10" x14ac:dyDescent="0.25">
      <c r="A36" s="114">
        <v>22</v>
      </c>
      <c r="B36" s="115">
        <v>95</v>
      </c>
      <c r="C36" s="115">
        <f t="shared" si="0"/>
        <v>2090</v>
      </c>
      <c r="D36" s="115"/>
      <c r="E36" s="116">
        <v>44922</v>
      </c>
      <c r="F36" s="115" t="s">
        <v>63</v>
      </c>
      <c r="G36" s="123" t="s">
        <v>45</v>
      </c>
      <c r="H36" s="117"/>
      <c r="I36" s="210"/>
      <c r="J36" s="124"/>
    </row>
    <row r="37" spans="1:10" x14ac:dyDescent="0.25">
      <c r="A37" s="108">
        <v>92</v>
      </c>
      <c r="B37" s="109">
        <v>275</v>
      </c>
      <c r="C37" s="109">
        <f t="shared" si="0"/>
        <v>25300</v>
      </c>
      <c r="D37" s="109"/>
      <c r="E37" s="110">
        <v>44936</v>
      </c>
      <c r="F37" s="109" t="s">
        <v>71</v>
      </c>
      <c r="G37" s="121" t="s">
        <v>46</v>
      </c>
      <c r="H37" s="111"/>
      <c r="I37" s="209"/>
      <c r="J37" s="122"/>
    </row>
    <row r="38" spans="1:10" x14ac:dyDescent="0.25">
      <c r="A38" s="114">
        <v>55</v>
      </c>
      <c r="B38" s="115">
        <v>95</v>
      </c>
      <c r="C38" s="155">
        <f t="shared" si="0"/>
        <v>5225</v>
      </c>
      <c r="D38" s="155"/>
      <c r="E38" s="116">
        <v>44936</v>
      </c>
      <c r="F38" s="115" t="s">
        <v>63</v>
      </c>
      <c r="G38" s="123" t="s">
        <v>46</v>
      </c>
      <c r="H38" s="117"/>
      <c r="I38" s="210"/>
      <c r="J38" s="124"/>
    </row>
    <row r="39" spans="1:10" x14ac:dyDescent="0.25">
      <c r="A39" s="108">
        <v>42</v>
      </c>
      <c r="B39" s="109">
        <v>275</v>
      </c>
      <c r="C39" s="109">
        <f t="shared" si="0"/>
        <v>11550</v>
      </c>
      <c r="D39" s="109"/>
      <c r="E39" s="110">
        <v>44947</v>
      </c>
      <c r="F39" s="109" t="s">
        <v>71</v>
      </c>
      <c r="G39" s="121" t="s">
        <v>72</v>
      </c>
      <c r="H39" s="111"/>
      <c r="I39" s="209"/>
      <c r="J39" s="122"/>
    </row>
    <row r="40" spans="1:10" x14ac:dyDescent="0.25">
      <c r="A40" s="114">
        <v>22</v>
      </c>
      <c r="B40" s="115">
        <v>95</v>
      </c>
      <c r="C40" s="115">
        <f t="shared" si="0"/>
        <v>2090</v>
      </c>
      <c r="D40" s="115"/>
      <c r="E40" s="116">
        <v>44947</v>
      </c>
      <c r="F40" s="115" t="s">
        <v>63</v>
      </c>
      <c r="G40" s="123" t="s">
        <v>72</v>
      </c>
      <c r="H40" s="117"/>
      <c r="I40" s="210"/>
      <c r="J40" s="124"/>
    </row>
    <row r="41" spans="1:10" x14ac:dyDescent="0.25">
      <c r="A41" s="108">
        <v>92</v>
      </c>
      <c r="B41" s="109">
        <v>275</v>
      </c>
      <c r="C41" s="109">
        <f t="shared" si="0"/>
        <v>25300</v>
      </c>
      <c r="D41" s="109"/>
      <c r="E41" s="110">
        <v>44955</v>
      </c>
      <c r="F41" s="109" t="s">
        <v>71</v>
      </c>
      <c r="G41" s="121" t="s">
        <v>73</v>
      </c>
      <c r="H41" s="111"/>
      <c r="I41" s="209"/>
      <c r="J41" s="122"/>
    </row>
    <row r="42" spans="1:10" x14ac:dyDescent="0.25">
      <c r="A42" s="114">
        <v>55</v>
      </c>
      <c r="B42" s="115">
        <v>95</v>
      </c>
      <c r="C42" s="115">
        <f t="shared" si="0"/>
        <v>5225</v>
      </c>
      <c r="D42" s="115"/>
      <c r="E42" s="116">
        <v>44955</v>
      </c>
      <c r="F42" s="115" t="s">
        <v>63</v>
      </c>
      <c r="G42" s="123" t="s">
        <v>73</v>
      </c>
      <c r="H42" s="117"/>
      <c r="I42" s="210"/>
      <c r="J42" s="124"/>
    </row>
    <row r="43" spans="1:10" x14ac:dyDescent="0.25">
      <c r="A43" s="108">
        <v>60</v>
      </c>
      <c r="B43" s="109">
        <v>95</v>
      </c>
      <c r="C43" s="109">
        <f t="shared" si="0"/>
        <v>5700</v>
      </c>
      <c r="D43" s="109"/>
      <c r="E43" s="110">
        <v>45018</v>
      </c>
      <c r="F43" s="109" t="s">
        <v>63</v>
      </c>
      <c r="G43" s="121" t="s">
        <v>85</v>
      </c>
      <c r="H43" s="111"/>
      <c r="I43" s="209"/>
      <c r="J43" s="122"/>
    </row>
    <row r="44" spans="1:10" x14ac:dyDescent="0.25">
      <c r="A44" s="114">
        <v>20</v>
      </c>
      <c r="B44" s="115">
        <v>95</v>
      </c>
      <c r="C44" s="115">
        <f t="shared" si="0"/>
        <v>1900</v>
      </c>
      <c r="D44" s="115"/>
      <c r="E44" s="116">
        <v>45026</v>
      </c>
      <c r="F44" s="115" t="s">
        <v>63</v>
      </c>
      <c r="G44" s="123" t="s">
        <v>85</v>
      </c>
      <c r="H44" s="117"/>
      <c r="I44" s="210"/>
      <c r="J44" s="124"/>
    </row>
    <row r="45" spans="1:10" x14ac:dyDescent="0.25">
      <c r="A45" s="108">
        <v>22</v>
      </c>
      <c r="B45" s="109">
        <v>95</v>
      </c>
      <c r="C45" s="109">
        <f t="shared" si="0"/>
        <v>2090</v>
      </c>
      <c r="D45" s="109"/>
      <c r="E45" s="110">
        <v>45039</v>
      </c>
      <c r="F45" s="109" t="s">
        <v>63</v>
      </c>
      <c r="G45" s="121" t="s">
        <v>85</v>
      </c>
      <c r="H45" s="111"/>
      <c r="I45" s="209"/>
      <c r="J45" s="122"/>
    </row>
    <row r="46" spans="1:10" x14ac:dyDescent="0.25">
      <c r="A46" s="114">
        <v>22</v>
      </c>
      <c r="B46" s="115">
        <v>95</v>
      </c>
      <c r="C46" s="115">
        <f t="shared" si="0"/>
        <v>2090</v>
      </c>
      <c r="D46" s="115"/>
      <c r="E46" s="116">
        <v>45045</v>
      </c>
      <c r="F46" s="115" t="s">
        <v>63</v>
      </c>
      <c r="G46" s="123" t="s">
        <v>85</v>
      </c>
      <c r="H46" s="117"/>
      <c r="I46" s="210"/>
      <c r="J46" s="124"/>
    </row>
    <row r="47" spans="1:10" x14ac:dyDescent="0.25">
      <c r="A47" s="108">
        <v>15</v>
      </c>
      <c r="B47" s="109">
        <v>105</v>
      </c>
      <c r="C47" s="109">
        <f t="shared" si="0"/>
        <v>1575</v>
      </c>
      <c r="D47" s="109"/>
      <c r="E47" s="110">
        <v>45069</v>
      </c>
      <c r="F47" s="109" t="s">
        <v>63</v>
      </c>
      <c r="G47" s="121" t="s">
        <v>85</v>
      </c>
      <c r="H47" s="111"/>
      <c r="I47" s="209"/>
      <c r="J47" s="122"/>
    </row>
    <row r="48" spans="1:10" x14ac:dyDescent="0.25">
      <c r="A48" s="114">
        <v>20</v>
      </c>
      <c r="B48" s="115">
        <v>105</v>
      </c>
      <c r="C48" s="115">
        <f t="shared" si="0"/>
        <v>2100</v>
      </c>
      <c r="D48" s="115"/>
      <c r="E48" s="116">
        <v>45076</v>
      </c>
      <c r="F48" s="115" t="s">
        <v>63</v>
      </c>
      <c r="G48" s="123" t="s">
        <v>85</v>
      </c>
      <c r="H48" s="117"/>
      <c r="I48" s="210"/>
      <c r="J48" s="124"/>
    </row>
    <row r="49" spans="1:10" x14ac:dyDescent="0.25">
      <c r="A49" s="108">
        <v>25</v>
      </c>
      <c r="B49" s="109">
        <v>105</v>
      </c>
      <c r="C49" s="109">
        <f t="shared" si="0"/>
        <v>2625</v>
      </c>
      <c r="D49" s="109"/>
      <c r="E49" s="110">
        <v>45084</v>
      </c>
      <c r="F49" s="109" t="s">
        <v>63</v>
      </c>
      <c r="G49" s="121" t="s">
        <v>85</v>
      </c>
      <c r="H49" s="111"/>
      <c r="I49" s="209"/>
      <c r="J49" s="122"/>
    </row>
    <row r="50" spans="1:10" x14ac:dyDescent="0.25">
      <c r="A50" s="114">
        <v>6</v>
      </c>
      <c r="B50" s="115">
        <v>110</v>
      </c>
      <c r="C50" s="115">
        <f t="shared" si="0"/>
        <v>660</v>
      </c>
      <c r="D50" s="115"/>
      <c r="E50" s="116">
        <v>45092</v>
      </c>
      <c r="F50" s="115" t="s">
        <v>63</v>
      </c>
      <c r="G50" s="123" t="s">
        <v>85</v>
      </c>
      <c r="H50" s="117"/>
      <c r="I50" s="210"/>
      <c r="J50" s="124"/>
    </row>
    <row r="51" spans="1:10" x14ac:dyDescent="0.25">
      <c r="A51" s="108">
        <v>27</v>
      </c>
      <c r="B51" s="109">
        <v>110</v>
      </c>
      <c r="C51" s="109">
        <f t="shared" si="0"/>
        <v>2970</v>
      </c>
      <c r="D51" s="109"/>
      <c r="E51" s="110">
        <v>45239</v>
      </c>
      <c r="F51" s="109" t="s">
        <v>63</v>
      </c>
      <c r="G51" s="121" t="s">
        <v>93</v>
      </c>
      <c r="H51" s="111"/>
      <c r="I51" s="209"/>
      <c r="J51" s="122"/>
    </row>
    <row r="52" spans="1:10" x14ac:dyDescent="0.25">
      <c r="A52" s="114">
        <v>40</v>
      </c>
      <c r="B52" s="115">
        <v>110</v>
      </c>
      <c r="C52" s="115">
        <f t="shared" si="0"/>
        <v>4400</v>
      </c>
      <c r="D52" s="115"/>
      <c r="E52" s="116">
        <v>45257</v>
      </c>
      <c r="F52" s="115" t="s">
        <v>63</v>
      </c>
      <c r="G52" s="123" t="s">
        <v>93</v>
      </c>
      <c r="H52" s="117"/>
      <c r="I52" s="210"/>
      <c r="J52" s="124"/>
    </row>
    <row r="53" spans="1:10" x14ac:dyDescent="0.25">
      <c r="A53" s="108">
        <v>70</v>
      </c>
      <c r="B53" s="109">
        <v>110</v>
      </c>
      <c r="C53" s="109">
        <f t="shared" si="0"/>
        <v>7700</v>
      </c>
      <c r="D53" s="109"/>
      <c r="E53" s="110">
        <v>45258</v>
      </c>
      <c r="F53" s="109" t="s">
        <v>63</v>
      </c>
      <c r="G53" s="121" t="s">
        <v>93</v>
      </c>
      <c r="H53" s="111"/>
      <c r="I53" s="209"/>
      <c r="J53" s="122"/>
    </row>
    <row r="54" spans="1:10" x14ac:dyDescent="0.25">
      <c r="A54" s="114">
        <v>50</v>
      </c>
      <c r="B54" s="115">
        <v>110</v>
      </c>
      <c r="C54" s="115">
        <f t="shared" si="0"/>
        <v>5500</v>
      </c>
      <c r="D54" s="115"/>
      <c r="E54" s="116">
        <v>45259</v>
      </c>
      <c r="F54" s="115" t="s">
        <v>63</v>
      </c>
      <c r="G54" s="123" t="s">
        <v>93</v>
      </c>
      <c r="H54" s="117"/>
      <c r="I54" s="210"/>
      <c r="J54" s="124"/>
    </row>
    <row r="55" spans="1:10" x14ac:dyDescent="0.25">
      <c r="A55" s="108">
        <v>50</v>
      </c>
      <c r="B55" s="109">
        <v>110</v>
      </c>
      <c r="C55" s="109">
        <f t="shared" si="0"/>
        <v>5500</v>
      </c>
      <c r="D55" s="109"/>
      <c r="E55" s="110">
        <v>45260</v>
      </c>
      <c r="F55" s="109" t="s">
        <v>63</v>
      </c>
      <c r="G55" s="121" t="s">
        <v>93</v>
      </c>
      <c r="H55" s="111"/>
      <c r="I55" s="209"/>
      <c r="J55" s="122"/>
    </row>
    <row r="56" spans="1:10" x14ac:dyDescent="0.25">
      <c r="A56" s="114">
        <v>60</v>
      </c>
      <c r="B56" s="115">
        <v>110</v>
      </c>
      <c r="C56" s="115">
        <f t="shared" si="0"/>
        <v>6600</v>
      </c>
      <c r="D56" s="115"/>
      <c r="E56" s="116">
        <v>45646</v>
      </c>
      <c r="F56" s="115" t="s">
        <v>63</v>
      </c>
      <c r="G56" s="123" t="s">
        <v>93</v>
      </c>
      <c r="H56" s="117"/>
      <c r="I56" s="210"/>
      <c r="J56" s="124"/>
    </row>
    <row r="57" spans="1:10" x14ac:dyDescent="0.25">
      <c r="A57" s="108">
        <v>10</v>
      </c>
      <c r="B57" s="109">
        <v>110</v>
      </c>
      <c r="C57" s="109">
        <f t="shared" si="0"/>
        <v>1100</v>
      </c>
      <c r="D57" s="109"/>
      <c r="E57" s="110">
        <v>45647</v>
      </c>
      <c r="F57" s="109" t="s">
        <v>63</v>
      </c>
      <c r="G57" s="121" t="s">
        <v>93</v>
      </c>
      <c r="H57" s="111"/>
      <c r="I57" s="209"/>
      <c r="J57" s="122"/>
    </row>
    <row r="58" spans="1:10" x14ac:dyDescent="0.25">
      <c r="A58" s="218"/>
      <c r="B58" s="219"/>
      <c r="C58" s="219">
        <f t="shared" si="0"/>
        <v>0</v>
      </c>
      <c r="D58" s="219">
        <f>SUM(C6:C58)</f>
        <v>444270</v>
      </c>
      <c r="E58" s="264"/>
      <c r="F58" s="219"/>
      <c r="G58" s="265"/>
      <c r="H58" s="266">
        <v>444270</v>
      </c>
      <c r="I58" s="331"/>
      <c r="J58" s="268" t="s">
        <v>154</v>
      </c>
    </row>
    <row r="59" spans="1:10" x14ac:dyDescent="0.25">
      <c r="A59" s="108">
        <v>4</v>
      </c>
      <c r="B59" s="109">
        <v>330</v>
      </c>
      <c r="C59" s="109">
        <f t="shared" si="0"/>
        <v>1320</v>
      </c>
      <c r="D59" s="109"/>
      <c r="E59" s="110">
        <v>45296</v>
      </c>
      <c r="F59" s="109" t="s">
        <v>64</v>
      </c>
      <c r="G59" s="121" t="s">
        <v>176</v>
      </c>
      <c r="H59" s="111"/>
      <c r="I59" s="209"/>
      <c r="J59" s="122"/>
    </row>
    <row r="60" spans="1:10" x14ac:dyDescent="0.25">
      <c r="A60" s="114">
        <v>3</v>
      </c>
      <c r="B60" s="115">
        <v>130</v>
      </c>
      <c r="C60" s="115">
        <f t="shared" si="0"/>
        <v>390</v>
      </c>
      <c r="D60" s="115"/>
      <c r="E60" s="116">
        <v>45316</v>
      </c>
      <c r="F60" s="115" t="s">
        <v>63</v>
      </c>
      <c r="G60" s="123" t="s">
        <v>176</v>
      </c>
      <c r="H60" s="117"/>
      <c r="I60" s="210"/>
      <c r="J60" s="124"/>
    </row>
    <row r="61" spans="1:10" x14ac:dyDescent="0.25">
      <c r="A61" s="108">
        <v>68</v>
      </c>
      <c r="B61" s="109">
        <v>130</v>
      </c>
      <c r="C61" s="109">
        <f t="shared" si="0"/>
        <v>8840</v>
      </c>
      <c r="D61" s="109"/>
      <c r="E61" s="110">
        <v>45320</v>
      </c>
      <c r="F61" s="109" t="s">
        <v>63</v>
      </c>
      <c r="G61" s="121" t="s">
        <v>93</v>
      </c>
      <c r="H61" s="111"/>
      <c r="I61" s="209"/>
      <c r="J61" s="122"/>
    </row>
    <row r="62" spans="1:10" x14ac:dyDescent="0.25">
      <c r="A62" s="114">
        <v>10</v>
      </c>
      <c r="B62" s="115">
        <v>130</v>
      </c>
      <c r="C62" s="115">
        <f t="shared" si="0"/>
        <v>1300</v>
      </c>
      <c r="D62" s="115"/>
      <c r="E62" s="116">
        <v>45332</v>
      </c>
      <c r="F62" s="115" t="s">
        <v>63</v>
      </c>
      <c r="G62" s="123" t="s">
        <v>93</v>
      </c>
      <c r="H62" s="117"/>
      <c r="I62" s="210"/>
      <c r="J62" s="124"/>
    </row>
    <row r="63" spans="1:10" x14ac:dyDescent="0.25">
      <c r="A63" s="108">
        <v>10</v>
      </c>
      <c r="B63" s="109">
        <v>130</v>
      </c>
      <c r="C63" s="109">
        <f t="shared" si="0"/>
        <v>1300</v>
      </c>
      <c r="D63" s="109"/>
      <c r="E63" s="110">
        <v>45335</v>
      </c>
      <c r="F63" s="109" t="s">
        <v>63</v>
      </c>
      <c r="G63" s="121" t="s">
        <v>93</v>
      </c>
      <c r="H63" s="111"/>
      <c r="I63" s="209"/>
      <c r="J63" s="122"/>
    </row>
    <row r="64" spans="1:10" x14ac:dyDescent="0.25">
      <c r="A64" s="114">
        <v>10</v>
      </c>
      <c r="B64" s="115">
        <v>130</v>
      </c>
      <c r="C64" s="115">
        <f t="shared" si="0"/>
        <v>1300</v>
      </c>
      <c r="D64" s="115"/>
      <c r="E64" s="116">
        <v>45336</v>
      </c>
      <c r="F64" s="115" t="s">
        <v>63</v>
      </c>
      <c r="G64" s="123" t="s">
        <v>93</v>
      </c>
      <c r="H64" s="117"/>
      <c r="I64" s="210"/>
      <c r="J64" s="124"/>
    </row>
    <row r="65" spans="1:10" x14ac:dyDescent="0.25">
      <c r="A65" s="108">
        <v>16</v>
      </c>
      <c r="B65" s="109">
        <v>130</v>
      </c>
      <c r="C65" s="109">
        <f t="shared" si="0"/>
        <v>2080</v>
      </c>
      <c r="D65" s="109"/>
      <c r="E65" s="110">
        <v>45338</v>
      </c>
      <c r="F65" s="109" t="s">
        <v>63</v>
      </c>
      <c r="G65" s="121" t="s">
        <v>93</v>
      </c>
      <c r="H65" s="111"/>
      <c r="I65" s="209"/>
      <c r="J65" s="122"/>
    </row>
    <row r="66" spans="1:10" x14ac:dyDescent="0.25">
      <c r="A66" s="114">
        <v>5</v>
      </c>
      <c r="B66" s="115">
        <v>130</v>
      </c>
      <c r="C66" s="115">
        <f t="shared" si="0"/>
        <v>650</v>
      </c>
      <c r="D66" s="115"/>
      <c r="E66" s="116">
        <v>45437</v>
      </c>
      <c r="F66" s="115" t="s">
        <v>63</v>
      </c>
      <c r="G66" s="123" t="s">
        <v>93</v>
      </c>
      <c r="H66" s="117">
        <v>50000</v>
      </c>
      <c r="I66" s="210">
        <v>3618</v>
      </c>
      <c r="J66" s="124">
        <v>45493</v>
      </c>
    </row>
    <row r="67" spans="1:10" x14ac:dyDescent="0.25">
      <c r="A67" s="108">
        <v>62</v>
      </c>
      <c r="B67" s="109">
        <v>150</v>
      </c>
      <c r="C67" s="109">
        <f t="shared" si="0"/>
        <v>9300</v>
      </c>
      <c r="D67" s="109"/>
      <c r="E67" s="110">
        <v>45526</v>
      </c>
      <c r="F67" s="109" t="s">
        <v>63</v>
      </c>
      <c r="G67" s="121" t="s">
        <v>93</v>
      </c>
      <c r="H67" s="111">
        <v>50000</v>
      </c>
      <c r="I67" s="209">
        <v>4123</v>
      </c>
      <c r="J67" s="122">
        <v>45552</v>
      </c>
    </row>
    <row r="68" spans="1:10" x14ac:dyDescent="0.25">
      <c r="A68" s="114">
        <v>22</v>
      </c>
      <c r="B68" s="115">
        <v>150</v>
      </c>
      <c r="C68" s="115">
        <f t="shared" si="0"/>
        <v>3300</v>
      </c>
      <c r="D68" s="115"/>
      <c r="E68" s="116">
        <v>45535</v>
      </c>
      <c r="F68" s="115" t="s">
        <v>63</v>
      </c>
      <c r="G68" s="123" t="s">
        <v>93</v>
      </c>
      <c r="H68" s="117"/>
      <c r="I68" s="210"/>
      <c r="J68" s="124"/>
    </row>
    <row r="69" spans="1:10" x14ac:dyDescent="0.25">
      <c r="A69" s="108">
        <v>15</v>
      </c>
      <c r="B69" s="109">
        <v>400</v>
      </c>
      <c r="C69" s="109">
        <f t="shared" si="0"/>
        <v>6000</v>
      </c>
      <c r="D69" s="109"/>
      <c r="E69" s="110">
        <v>45601</v>
      </c>
      <c r="F69" s="109" t="s">
        <v>64</v>
      </c>
      <c r="G69" s="121" t="s">
        <v>223</v>
      </c>
      <c r="H69" s="111"/>
      <c r="I69" s="209"/>
      <c r="J69" s="122"/>
    </row>
    <row r="70" spans="1:10" x14ac:dyDescent="0.25">
      <c r="A70" s="114">
        <v>10</v>
      </c>
      <c r="B70" s="115">
        <v>160</v>
      </c>
      <c r="C70" s="115">
        <f t="shared" si="0"/>
        <v>1600</v>
      </c>
      <c r="D70" s="115"/>
      <c r="E70" s="116">
        <v>45601</v>
      </c>
      <c r="F70" s="115" t="s">
        <v>63</v>
      </c>
      <c r="G70" s="123" t="s">
        <v>223</v>
      </c>
      <c r="H70" s="117"/>
      <c r="I70" s="210"/>
      <c r="J70" s="124"/>
    </row>
    <row r="71" spans="1:10" x14ac:dyDescent="0.25">
      <c r="A71" s="108">
        <v>15</v>
      </c>
      <c r="B71" s="109">
        <v>400</v>
      </c>
      <c r="C71" s="109">
        <f t="shared" ref="C71:C134" si="1">A71*B71</f>
        <v>6000</v>
      </c>
      <c r="D71" s="109"/>
      <c r="E71" s="110">
        <v>45601</v>
      </c>
      <c r="F71" s="109" t="s">
        <v>64</v>
      </c>
      <c r="G71" s="121" t="s">
        <v>223</v>
      </c>
      <c r="H71" s="111"/>
      <c r="I71" s="209"/>
      <c r="J71" s="122"/>
    </row>
    <row r="72" spans="1:10" x14ac:dyDescent="0.25">
      <c r="A72" s="114">
        <v>22</v>
      </c>
      <c r="B72" s="115">
        <v>160</v>
      </c>
      <c r="C72" s="115">
        <f t="shared" si="1"/>
        <v>3520</v>
      </c>
      <c r="D72" s="115"/>
      <c r="E72" s="116">
        <v>45602</v>
      </c>
      <c r="F72" s="115" t="s">
        <v>63</v>
      </c>
      <c r="G72" s="123" t="s">
        <v>223</v>
      </c>
      <c r="H72" s="117"/>
      <c r="I72" s="210"/>
      <c r="J72" s="124"/>
    </row>
    <row r="73" spans="1:10" x14ac:dyDescent="0.25">
      <c r="A73" s="108">
        <v>15</v>
      </c>
      <c r="B73" s="109">
        <v>160</v>
      </c>
      <c r="C73" s="109">
        <f t="shared" si="1"/>
        <v>2400</v>
      </c>
      <c r="D73" s="109"/>
      <c r="E73" s="110">
        <v>45602</v>
      </c>
      <c r="F73" s="109" t="s">
        <v>63</v>
      </c>
      <c r="G73" s="121" t="s">
        <v>223</v>
      </c>
      <c r="H73" s="111"/>
      <c r="I73" s="209"/>
      <c r="J73" s="122"/>
    </row>
    <row r="74" spans="1:10" x14ac:dyDescent="0.25">
      <c r="A74" s="114">
        <v>10</v>
      </c>
      <c r="B74" s="115">
        <v>400</v>
      </c>
      <c r="C74" s="115">
        <f t="shared" si="1"/>
        <v>4000</v>
      </c>
      <c r="D74" s="115"/>
      <c r="E74" s="116">
        <v>45602</v>
      </c>
      <c r="F74" s="115" t="s">
        <v>64</v>
      </c>
      <c r="G74" s="123" t="s">
        <v>223</v>
      </c>
      <c r="H74" s="117"/>
      <c r="I74" s="210"/>
      <c r="J74" s="124"/>
    </row>
    <row r="75" spans="1:10" x14ac:dyDescent="0.25">
      <c r="A75" s="108">
        <v>15</v>
      </c>
      <c r="B75" s="109">
        <v>160</v>
      </c>
      <c r="C75" s="109">
        <f t="shared" si="1"/>
        <v>2400</v>
      </c>
      <c r="D75" s="109"/>
      <c r="E75" s="110">
        <v>45633</v>
      </c>
      <c r="F75" s="109" t="s">
        <v>63</v>
      </c>
      <c r="G75" s="121" t="s">
        <v>223</v>
      </c>
      <c r="H75" s="111"/>
      <c r="I75" s="209"/>
      <c r="J75" s="122"/>
    </row>
    <row r="76" spans="1:10" ht="63" x14ac:dyDescent="0.25">
      <c r="A76" s="114">
        <v>1</v>
      </c>
      <c r="B76" s="115">
        <v>44300</v>
      </c>
      <c r="C76" s="115">
        <f t="shared" si="1"/>
        <v>44300</v>
      </c>
      <c r="D76" s="115"/>
      <c r="E76" s="116">
        <v>45686</v>
      </c>
      <c r="F76" s="115"/>
      <c r="G76" s="410" t="s">
        <v>257</v>
      </c>
      <c r="H76" s="117"/>
      <c r="I76" s="210"/>
      <c r="J76" s="124"/>
    </row>
    <row r="77" spans="1:10" x14ac:dyDescent="0.25">
      <c r="A77" s="108">
        <v>25</v>
      </c>
      <c r="B77" s="109">
        <v>170</v>
      </c>
      <c r="C77" s="109">
        <f t="shared" si="1"/>
        <v>4250</v>
      </c>
      <c r="D77" s="109"/>
      <c r="E77" s="110">
        <v>45690</v>
      </c>
      <c r="F77" s="109" t="s">
        <v>119</v>
      </c>
      <c r="G77" s="121" t="s">
        <v>93</v>
      </c>
      <c r="H77" s="111">
        <v>4250</v>
      </c>
      <c r="I77" s="209">
        <v>5844</v>
      </c>
      <c r="J77" s="122">
        <v>45823</v>
      </c>
    </row>
    <row r="78" spans="1:10" x14ac:dyDescent="0.25">
      <c r="A78" s="114">
        <v>6</v>
      </c>
      <c r="B78" s="115">
        <v>170</v>
      </c>
      <c r="C78" s="115">
        <f t="shared" si="1"/>
        <v>1020</v>
      </c>
      <c r="D78" s="115"/>
      <c r="E78" s="116">
        <v>45845</v>
      </c>
      <c r="F78" s="115" t="s">
        <v>63</v>
      </c>
      <c r="G78" s="123" t="s">
        <v>270</v>
      </c>
      <c r="H78" s="117"/>
      <c r="I78" s="210"/>
      <c r="J78" s="124"/>
    </row>
    <row r="79" spans="1:10" x14ac:dyDescent="0.25">
      <c r="A79" s="108"/>
      <c r="B79" s="109"/>
      <c r="C79" s="109">
        <f t="shared" si="1"/>
        <v>0</v>
      </c>
      <c r="D79" s="109"/>
      <c r="E79" s="110"/>
      <c r="F79" s="109"/>
      <c r="G79" s="121"/>
      <c r="H79" s="111"/>
      <c r="I79" s="209"/>
      <c r="J79" s="122"/>
    </row>
    <row r="80" spans="1:10" x14ac:dyDescent="0.25">
      <c r="A80" s="114"/>
      <c r="B80" s="115"/>
      <c r="C80" s="115">
        <f t="shared" si="1"/>
        <v>0</v>
      </c>
      <c r="D80" s="115"/>
      <c r="E80" s="116"/>
      <c r="F80" s="115"/>
      <c r="G80" s="123"/>
      <c r="H80" s="117"/>
      <c r="I80" s="210"/>
      <c r="J80" s="124"/>
    </row>
    <row r="81" spans="1:10" x14ac:dyDescent="0.25">
      <c r="A81" s="108"/>
      <c r="B81" s="109"/>
      <c r="C81" s="109">
        <f t="shared" si="1"/>
        <v>0</v>
      </c>
      <c r="D81" s="109"/>
      <c r="E81" s="110"/>
      <c r="F81" s="109"/>
      <c r="G81" s="121"/>
      <c r="H81" s="111"/>
      <c r="I81" s="209"/>
      <c r="J81" s="122"/>
    </row>
    <row r="82" spans="1:10" x14ac:dyDescent="0.25">
      <c r="A82" s="114"/>
      <c r="B82" s="115"/>
      <c r="C82" s="115">
        <f t="shared" si="1"/>
        <v>0</v>
      </c>
      <c r="D82" s="115"/>
      <c r="E82" s="116"/>
      <c r="F82" s="115"/>
      <c r="G82" s="123"/>
      <c r="H82" s="117"/>
      <c r="I82" s="210"/>
      <c r="J82" s="124"/>
    </row>
    <row r="83" spans="1:10" x14ac:dyDescent="0.25">
      <c r="A83" s="108"/>
      <c r="B83" s="109"/>
      <c r="C83" s="109">
        <f t="shared" si="1"/>
        <v>0</v>
      </c>
      <c r="D83" s="109"/>
      <c r="E83" s="110"/>
      <c r="F83" s="109"/>
      <c r="G83" s="121"/>
      <c r="H83" s="111"/>
      <c r="I83" s="209"/>
      <c r="J83" s="122"/>
    </row>
    <row r="84" spans="1:10" x14ac:dyDescent="0.25">
      <c r="A84" s="114"/>
      <c r="B84" s="115"/>
      <c r="C84" s="115">
        <f t="shared" si="1"/>
        <v>0</v>
      </c>
      <c r="D84" s="115"/>
      <c r="E84" s="116"/>
      <c r="F84" s="115"/>
      <c r="G84" s="123"/>
      <c r="H84" s="117"/>
      <c r="I84" s="210"/>
      <c r="J84" s="124"/>
    </row>
    <row r="85" spans="1:10" x14ac:dyDescent="0.25">
      <c r="A85" s="108"/>
      <c r="B85" s="109"/>
      <c r="C85" s="109">
        <f t="shared" si="1"/>
        <v>0</v>
      </c>
      <c r="D85" s="109"/>
      <c r="E85" s="110"/>
      <c r="F85" s="109"/>
      <c r="G85" s="121"/>
      <c r="H85" s="111"/>
      <c r="I85" s="209"/>
      <c r="J85" s="122"/>
    </row>
    <row r="86" spans="1:10" x14ac:dyDescent="0.25">
      <c r="A86" s="114"/>
      <c r="B86" s="115"/>
      <c r="C86" s="115">
        <f t="shared" si="1"/>
        <v>0</v>
      </c>
      <c r="D86" s="115"/>
      <c r="E86" s="116"/>
      <c r="F86" s="115"/>
      <c r="G86" s="123"/>
      <c r="H86" s="117"/>
      <c r="I86" s="210"/>
      <c r="J86" s="124"/>
    </row>
    <row r="87" spans="1:10" x14ac:dyDescent="0.25">
      <c r="A87" s="108"/>
      <c r="B87" s="109"/>
      <c r="C87" s="109">
        <f t="shared" si="1"/>
        <v>0</v>
      </c>
      <c r="D87" s="109"/>
      <c r="E87" s="110"/>
      <c r="F87" s="109"/>
      <c r="G87" s="121"/>
      <c r="H87" s="111"/>
      <c r="I87" s="209"/>
      <c r="J87" s="122"/>
    </row>
    <row r="88" spans="1:10" x14ac:dyDescent="0.25">
      <c r="A88" s="114"/>
      <c r="B88" s="115"/>
      <c r="C88" s="115">
        <f t="shared" si="1"/>
        <v>0</v>
      </c>
      <c r="D88" s="115"/>
      <c r="E88" s="116"/>
      <c r="F88" s="115"/>
      <c r="G88" s="123"/>
      <c r="H88" s="117"/>
      <c r="I88" s="210"/>
      <c r="J88" s="124"/>
    </row>
    <row r="89" spans="1:10" x14ac:dyDescent="0.25">
      <c r="A89" s="108"/>
      <c r="B89" s="109"/>
      <c r="C89" s="109">
        <f t="shared" si="1"/>
        <v>0</v>
      </c>
      <c r="D89" s="109"/>
      <c r="E89" s="110"/>
      <c r="F89" s="109"/>
      <c r="G89" s="121"/>
      <c r="H89" s="111"/>
      <c r="I89" s="209"/>
      <c r="J89" s="122"/>
    </row>
    <row r="90" spans="1:10" x14ac:dyDescent="0.25">
      <c r="A90" s="114"/>
      <c r="B90" s="115"/>
      <c r="C90" s="115">
        <f t="shared" si="1"/>
        <v>0</v>
      </c>
      <c r="D90" s="115"/>
      <c r="E90" s="116"/>
      <c r="F90" s="115"/>
      <c r="G90" s="123"/>
      <c r="H90" s="117"/>
      <c r="I90" s="210"/>
      <c r="J90" s="124"/>
    </row>
    <row r="91" spans="1:10" x14ac:dyDescent="0.25">
      <c r="A91" s="108"/>
      <c r="B91" s="109"/>
      <c r="C91" s="109">
        <f t="shared" si="1"/>
        <v>0</v>
      </c>
      <c r="D91" s="109"/>
      <c r="E91" s="110"/>
      <c r="F91" s="109"/>
      <c r="G91" s="121"/>
      <c r="H91" s="111"/>
      <c r="I91" s="209"/>
      <c r="J91" s="122"/>
    </row>
    <row r="92" spans="1:10" x14ac:dyDescent="0.25">
      <c r="A92" s="114"/>
      <c r="B92" s="115"/>
      <c r="C92" s="115">
        <f t="shared" si="1"/>
        <v>0</v>
      </c>
      <c r="D92" s="115"/>
      <c r="E92" s="116"/>
      <c r="F92" s="115"/>
      <c r="G92" s="123"/>
      <c r="H92" s="117"/>
      <c r="I92" s="210"/>
      <c r="J92" s="124"/>
    </row>
    <row r="93" spans="1:10" x14ac:dyDescent="0.25">
      <c r="A93" s="108"/>
      <c r="B93" s="109"/>
      <c r="C93" s="109">
        <f t="shared" si="1"/>
        <v>0</v>
      </c>
      <c r="D93" s="109"/>
      <c r="E93" s="110"/>
      <c r="F93" s="109"/>
      <c r="G93" s="121"/>
      <c r="H93" s="111"/>
      <c r="I93" s="209"/>
      <c r="J93" s="122"/>
    </row>
    <row r="94" spans="1:10" x14ac:dyDescent="0.25">
      <c r="A94" s="114"/>
      <c r="B94" s="115"/>
      <c r="C94" s="115">
        <f t="shared" si="1"/>
        <v>0</v>
      </c>
      <c r="D94" s="115"/>
      <c r="E94" s="116"/>
      <c r="F94" s="115"/>
      <c r="G94" s="123"/>
      <c r="H94" s="117"/>
      <c r="I94" s="210"/>
      <c r="J94" s="124"/>
    </row>
    <row r="95" spans="1:10" x14ac:dyDescent="0.25">
      <c r="A95" s="108"/>
      <c r="B95" s="109"/>
      <c r="C95" s="109">
        <f t="shared" si="1"/>
        <v>0</v>
      </c>
      <c r="D95" s="109"/>
      <c r="E95" s="110"/>
      <c r="F95" s="109"/>
      <c r="G95" s="121"/>
      <c r="H95" s="111"/>
      <c r="I95" s="209"/>
      <c r="J95" s="122"/>
    </row>
    <row r="96" spans="1:10" x14ac:dyDescent="0.25">
      <c r="A96" s="114"/>
      <c r="B96" s="115"/>
      <c r="C96" s="115">
        <f t="shared" si="1"/>
        <v>0</v>
      </c>
      <c r="D96" s="115"/>
      <c r="E96" s="116"/>
      <c r="F96" s="115"/>
      <c r="G96" s="123"/>
      <c r="H96" s="117"/>
      <c r="I96" s="210"/>
      <c r="J96" s="124"/>
    </row>
    <row r="97" spans="1:10" x14ac:dyDescent="0.25">
      <c r="A97" s="108"/>
      <c r="B97" s="109"/>
      <c r="C97" s="109">
        <f t="shared" si="1"/>
        <v>0</v>
      </c>
      <c r="D97" s="109"/>
      <c r="E97" s="110"/>
      <c r="F97" s="109"/>
      <c r="G97" s="121"/>
      <c r="H97" s="111"/>
      <c r="I97" s="209"/>
      <c r="J97" s="122"/>
    </row>
    <row r="98" spans="1:10" x14ac:dyDescent="0.25">
      <c r="A98" s="114"/>
      <c r="B98" s="115"/>
      <c r="C98" s="115">
        <f t="shared" si="1"/>
        <v>0</v>
      </c>
      <c r="D98" s="115"/>
      <c r="E98" s="116"/>
      <c r="F98" s="115"/>
      <c r="G98" s="123"/>
      <c r="H98" s="117"/>
      <c r="I98" s="210"/>
      <c r="J98" s="124"/>
    </row>
    <row r="99" spans="1:10" x14ac:dyDescent="0.25">
      <c r="A99" s="108"/>
      <c r="B99" s="109"/>
      <c r="C99" s="109">
        <f t="shared" si="1"/>
        <v>0</v>
      </c>
      <c r="D99" s="109"/>
      <c r="E99" s="110"/>
      <c r="F99" s="109"/>
      <c r="G99" s="121"/>
      <c r="H99" s="111"/>
      <c r="I99" s="209"/>
      <c r="J99" s="122"/>
    </row>
    <row r="100" spans="1:10" x14ac:dyDescent="0.25">
      <c r="A100" s="114"/>
      <c r="B100" s="115"/>
      <c r="C100" s="115">
        <f t="shared" si="1"/>
        <v>0</v>
      </c>
      <c r="D100" s="115"/>
      <c r="E100" s="116"/>
      <c r="F100" s="115"/>
      <c r="G100" s="123"/>
      <c r="H100" s="117"/>
      <c r="I100" s="210"/>
      <c r="J100" s="124"/>
    </row>
    <row r="101" spans="1:10" x14ac:dyDescent="0.25">
      <c r="A101" s="108"/>
      <c r="B101" s="109"/>
      <c r="C101" s="109">
        <f t="shared" si="1"/>
        <v>0</v>
      </c>
      <c r="D101" s="109"/>
      <c r="E101" s="110"/>
      <c r="F101" s="109"/>
      <c r="G101" s="121"/>
      <c r="H101" s="111"/>
      <c r="I101" s="209"/>
      <c r="J101" s="122"/>
    </row>
    <row r="102" spans="1:10" x14ac:dyDescent="0.25">
      <c r="A102" s="114"/>
      <c r="B102" s="115"/>
      <c r="C102" s="115">
        <f t="shared" si="1"/>
        <v>0</v>
      </c>
      <c r="D102" s="115"/>
      <c r="E102" s="116"/>
      <c r="F102" s="115"/>
      <c r="G102" s="123"/>
      <c r="H102" s="117"/>
      <c r="I102" s="210"/>
      <c r="J102" s="124"/>
    </row>
    <row r="103" spans="1:10" x14ac:dyDescent="0.25">
      <c r="A103" s="108"/>
      <c r="B103" s="109"/>
      <c r="C103" s="109">
        <f t="shared" si="1"/>
        <v>0</v>
      </c>
      <c r="D103" s="109"/>
      <c r="E103" s="110"/>
      <c r="F103" s="109"/>
      <c r="G103" s="121"/>
      <c r="H103" s="111"/>
      <c r="I103" s="209"/>
      <c r="J103" s="122"/>
    </row>
    <row r="104" spans="1:10" x14ac:dyDescent="0.25">
      <c r="A104" s="114"/>
      <c r="B104" s="115"/>
      <c r="C104" s="115">
        <f t="shared" si="1"/>
        <v>0</v>
      </c>
      <c r="D104" s="115"/>
      <c r="E104" s="116"/>
      <c r="F104" s="115"/>
      <c r="G104" s="123"/>
      <c r="H104" s="117"/>
      <c r="I104" s="210"/>
      <c r="J104" s="124"/>
    </row>
    <row r="105" spans="1:10" x14ac:dyDescent="0.25">
      <c r="A105" s="108"/>
      <c r="B105" s="109"/>
      <c r="C105" s="109">
        <f t="shared" si="1"/>
        <v>0</v>
      </c>
      <c r="D105" s="109"/>
      <c r="E105" s="110"/>
      <c r="F105" s="109"/>
      <c r="G105" s="121"/>
      <c r="H105" s="111"/>
      <c r="I105" s="209"/>
      <c r="J105" s="122"/>
    </row>
    <row r="106" spans="1:10" x14ac:dyDescent="0.25">
      <c r="A106" s="114"/>
      <c r="B106" s="115"/>
      <c r="C106" s="115">
        <f t="shared" si="1"/>
        <v>0</v>
      </c>
      <c r="D106" s="115"/>
      <c r="E106" s="116"/>
      <c r="F106" s="115"/>
      <c r="G106" s="123"/>
      <c r="H106" s="117"/>
      <c r="I106" s="210"/>
      <c r="J106" s="124"/>
    </row>
    <row r="107" spans="1:10" x14ac:dyDescent="0.25">
      <c r="A107" s="108"/>
      <c r="B107" s="109"/>
      <c r="C107" s="109">
        <f t="shared" si="1"/>
        <v>0</v>
      </c>
      <c r="D107" s="109"/>
      <c r="E107" s="110"/>
      <c r="F107" s="109"/>
      <c r="G107" s="121"/>
      <c r="H107" s="111"/>
      <c r="I107" s="209"/>
      <c r="J107" s="122"/>
    </row>
    <row r="108" spans="1:10" x14ac:dyDescent="0.25">
      <c r="A108" s="114"/>
      <c r="B108" s="115"/>
      <c r="C108" s="115">
        <f t="shared" si="1"/>
        <v>0</v>
      </c>
      <c r="D108" s="115"/>
      <c r="E108" s="116"/>
      <c r="F108" s="115"/>
      <c r="G108" s="123"/>
      <c r="H108" s="117"/>
      <c r="I108" s="210"/>
      <c r="J108" s="124"/>
    </row>
    <row r="109" spans="1:10" x14ac:dyDescent="0.25">
      <c r="A109" s="108"/>
      <c r="B109" s="109"/>
      <c r="C109" s="109">
        <f t="shared" si="1"/>
        <v>0</v>
      </c>
      <c r="D109" s="109"/>
      <c r="E109" s="110"/>
      <c r="F109" s="109"/>
      <c r="G109" s="121"/>
      <c r="H109" s="111"/>
      <c r="I109" s="209"/>
      <c r="J109" s="122"/>
    </row>
    <row r="110" spans="1:10" x14ac:dyDescent="0.25">
      <c r="A110" s="114"/>
      <c r="B110" s="115"/>
      <c r="C110" s="115">
        <f t="shared" si="1"/>
        <v>0</v>
      </c>
      <c r="D110" s="115"/>
      <c r="E110" s="116"/>
      <c r="F110" s="115"/>
      <c r="G110" s="123"/>
      <c r="H110" s="117"/>
      <c r="I110" s="210"/>
      <c r="J110" s="124"/>
    </row>
    <row r="111" spans="1:10" x14ac:dyDescent="0.25">
      <c r="A111" s="108"/>
      <c r="B111" s="109"/>
      <c r="C111" s="109">
        <f t="shared" si="1"/>
        <v>0</v>
      </c>
      <c r="D111" s="109"/>
      <c r="E111" s="110"/>
      <c r="F111" s="109"/>
      <c r="G111" s="121"/>
      <c r="H111" s="111"/>
      <c r="I111" s="209"/>
      <c r="J111" s="122"/>
    </row>
    <row r="112" spans="1:10" x14ac:dyDescent="0.25">
      <c r="A112" s="114"/>
      <c r="B112" s="115"/>
      <c r="C112" s="115">
        <f t="shared" si="1"/>
        <v>0</v>
      </c>
      <c r="D112" s="115"/>
      <c r="E112" s="116"/>
      <c r="F112" s="115"/>
      <c r="G112" s="123"/>
      <c r="H112" s="117"/>
      <c r="I112" s="210"/>
      <c r="J112" s="124"/>
    </row>
    <row r="113" spans="1:10" x14ac:dyDescent="0.25">
      <c r="A113" s="108"/>
      <c r="B113" s="109"/>
      <c r="C113" s="109">
        <f t="shared" si="1"/>
        <v>0</v>
      </c>
      <c r="D113" s="109"/>
      <c r="E113" s="110"/>
      <c r="F113" s="109"/>
      <c r="G113" s="121"/>
      <c r="H113" s="111"/>
      <c r="I113" s="209"/>
      <c r="J113" s="122"/>
    </row>
    <row r="114" spans="1:10" x14ac:dyDescent="0.25">
      <c r="A114" s="114"/>
      <c r="B114" s="115"/>
      <c r="C114" s="115">
        <f t="shared" si="1"/>
        <v>0</v>
      </c>
      <c r="D114" s="115"/>
      <c r="E114" s="116"/>
      <c r="F114" s="115"/>
      <c r="G114" s="123"/>
      <c r="H114" s="117"/>
      <c r="I114" s="210"/>
      <c r="J114" s="124"/>
    </row>
    <row r="115" spans="1:10" x14ac:dyDescent="0.25">
      <c r="A115" s="108"/>
      <c r="B115" s="109"/>
      <c r="C115" s="109">
        <f t="shared" si="1"/>
        <v>0</v>
      </c>
      <c r="D115" s="109"/>
      <c r="E115" s="110"/>
      <c r="F115" s="109"/>
      <c r="G115" s="121"/>
      <c r="H115" s="111"/>
      <c r="I115" s="209"/>
      <c r="J115" s="122"/>
    </row>
    <row r="116" spans="1:10" x14ac:dyDescent="0.25">
      <c r="A116" s="114"/>
      <c r="B116" s="115"/>
      <c r="C116" s="115">
        <f t="shared" si="1"/>
        <v>0</v>
      </c>
      <c r="D116" s="115"/>
      <c r="E116" s="116"/>
      <c r="F116" s="115"/>
      <c r="G116" s="123"/>
      <c r="H116" s="117"/>
      <c r="I116" s="210"/>
      <c r="J116" s="124"/>
    </row>
    <row r="117" spans="1:10" x14ac:dyDescent="0.25">
      <c r="A117" s="108"/>
      <c r="B117" s="109"/>
      <c r="C117" s="109">
        <f t="shared" si="1"/>
        <v>0</v>
      </c>
      <c r="D117" s="109"/>
      <c r="E117" s="110"/>
      <c r="F117" s="109"/>
      <c r="G117" s="121"/>
      <c r="H117" s="111"/>
      <c r="I117" s="209"/>
      <c r="J117" s="122"/>
    </row>
    <row r="118" spans="1:10" x14ac:dyDescent="0.25">
      <c r="A118" s="114"/>
      <c r="B118" s="115"/>
      <c r="C118" s="115">
        <f t="shared" si="1"/>
        <v>0</v>
      </c>
      <c r="D118" s="115"/>
      <c r="E118" s="116"/>
      <c r="F118" s="115"/>
      <c r="G118" s="123"/>
      <c r="H118" s="117"/>
      <c r="I118" s="210"/>
      <c r="J118" s="124"/>
    </row>
    <row r="119" spans="1:10" x14ac:dyDescent="0.25">
      <c r="A119" s="108"/>
      <c r="B119" s="109"/>
      <c r="C119" s="109">
        <f t="shared" si="1"/>
        <v>0</v>
      </c>
      <c r="D119" s="109"/>
      <c r="E119" s="110"/>
      <c r="F119" s="109"/>
      <c r="G119" s="121"/>
      <c r="H119" s="111"/>
      <c r="I119" s="209"/>
      <c r="J119" s="122"/>
    </row>
    <row r="120" spans="1:10" x14ac:dyDescent="0.25">
      <c r="A120" s="114"/>
      <c r="B120" s="115"/>
      <c r="C120" s="115">
        <f t="shared" si="1"/>
        <v>0</v>
      </c>
      <c r="D120" s="115"/>
      <c r="E120" s="116"/>
      <c r="F120" s="115"/>
      <c r="G120" s="123"/>
      <c r="H120" s="117"/>
      <c r="I120" s="210"/>
      <c r="J120" s="124"/>
    </row>
    <row r="121" spans="1:10" x14ac:dyDescent="0.25">
      <c r="A121" s="108"/>
      <c r="B121" s="109"/>
      <c r="C121" s="109">
        <f t="shared" si="1"/>
        <v>0</v>
      </c>
      <c r="D121" s="109"/>
      <c r="E121" s="110"/>
      <c r="F121" s="109"/>
      <c r="G121" s="121"/>
      <c r="H121" s="111"/>
      <c r="I121" s="209"/>
      <c r="J121" s="122"/>
    </row>
    <row r="122" spans="1:10" x14ac:dyDescent="0.25">
      <c r="A122" s="114"/>
      <c r="B122" s="115"/>
      <c r="C122" s="115">
        <f t="shared" si="1"/>
        <v>0</v>
      </c>
      <c r="D122" s="115"/>
      <c r="E122" s="116"/>
      <c r="F122" s="115"/>
      <c r="G122" s="123"/>
      <c r="H122" s="117"/>
      <c r="I122" s="210"/>
      <c r="J122" s="124"/>
    </row>
    <row r="123" spans="1:10" x14ac:dyDescent="0.25">
      <c r="A123" s="108"/>
      <c r="B123" s="109"/>
      <c r="C123" s="109">
        <f t="shared" si="1"/>
        <v>0</v>
      </c>
      <c r="D123" s="109"/>
      <c r="E123" s="110"/>
      <c r="F123" s="109"/>
      <c r="G123" s="121"/>
      <c r="H123" s="111"/>
      <c r="I123" s="209"/>
      <c r="J123" s="122"/>
    </row>
    <row r="124" spans="1:10" x14ac:dyDescent="0.25">
      <c r="A124" s="114"/>
      <c r="B124" s="115"/>
      <c r="C124" s="115">
        <f t="shared" si="1"/>
        <v>0</v>
      </c>
      <c r="D124" s="115"/>
      <c r="E124" s="116"/>
      <c r="F124" s="115"/>
      <c r="G124" s="123"/>
      <c r="H124" s="117"/>
      <c r="I124" s="210"/>
      <c r="J124" s="124"/>
    </row>
    <row r="125" spans="1:10" x14ac:dyDescent="0.25">
      <c r="A125" s="108"/>
      <c r="B125" s="109"/>
      <c r="C125" s="109">
        <f t="shared" si="1"/>
        <v>0</v>
      </c>
      <c r="D125" s="109"/>
      <c r="E125" s="110"/>
      <c r="F125" s="109"/>
      <c r="G125" s="121"/>
      <c r="H125" s="111"/>
      <c r="I125" s="209"/>
      <c r="J125" s="122"/>
    </row>
    <row r="126" spans="1:10" x14ac:dyDescent="0.25">
      <c r="A126" s="114"/>
      <c r="B126" s="115"/>
      <c r="C126" s="115">
        <f t="shared" si="1"/>
        <v>0</v>
      </c>
      <c r="D126" s="115"/>
      <c r="E126" s="116"/>
      <c r="F126" s="115"/>
      <c r="G126" s="123"/>
      <c r="H126" s="117"/>
      <c r="I126" s="210"/>
      <c r="J126" s="124"/>
    </row>
    <row r="127" spans="1:10" x14ac:dyDescent="0.25">
      <c r="A127" s="108"/>
      <c r="B127" s="109"/>
      <c r="C127" s="109">
        <f t="shared" si="1"/>
        <v>0</v>
      </c>
      <c r="D127" s="109"/>
      <c r="E127" s="110"/>
      <c r="F127" s="109"/>
      <c r="G127" s="121"/>
      <c r="H127" s="111"/>
      <c r="I127" s="209"/>
      <c r="J127" s="122"/>
    </row>
    <row r="128" spans="1:10" x14ac:dyDescent="0.25">
      <c r="A128" s="114"/>
      <c r="B128" s="115"/>
      <c r="C128" s="115">
        <f t="shared" si="1"/>
        <v>0</v>
      </c>
      <c r="D128" s="115"/>
      <c r="E128" s="116"/>
      <c r="F128" s="115"/>
      <c r="G128" s="123"/>
      <c r="H128" s="117"/>
      <c r="I128" s="210"/>
      <c r="J128" s="124"/>
    </row>
    <row r="129" spans="1:10" x14ac:dyDescent="0.25">
      <c r="A129" s="108"/>
      <c r="B129" s="109"/>
      <c r="C129" s="109">
        <f t="shared" si="1"/>
        <v>0</v>
      </c>
      <c r="D129" s="109"/>
      <c r="E129" s="110"/>
      <c r="F129" s="109"/>
      <c r="G129" s="121"/>
      <c r="H129" s="111"/>
      <c r="I129" s="209"/>
      <c r="J129" s="122"/>
    </row>
    <row r="130" spans="1:10" x14ac:dyDescent="0.25">
      <c r="A130" s="114"/>
      <c r="B130" s="115"/>
      <c r="C130" s="115">
        <f t="shared" si="1"/>
        <v>0</v>
      </c>
      <c r="D130" s="115"/>
      <c r="E130" s="116"/>
      <c r="F130" s="115"/>
      <c r="G130" s="123"/>
      <c r="H130" s="117"/>
      <c r="I130" s="210"/>
      <c r="J130" s="124"/>
    </row>
    <row r="131" spans="1:10" x14ac:dyDescent="0.25">
      <c r="A131" s="108"/>
      <c r="B131" s="109"/>
      <c r="C131" s="109">
        <f t="shared" si="1"/>
        <v>0</v>
      </c>
      <c r="D131" s="109"/>
      <c r="E131" s="110"/>
      <c r="F131" s="109"/>
      <c r="G131" s="121"/>
      <c r="H131" s="111"/>
      <c r="I131" s="209"/>
      <c r="J131" s="122"/>
    </row>
    <row r="132" spans="1:10" x14ac:dyDescent="0.25">
      <c r="A132" s="114"/>
      <c r="B132" s="115"/>
      <c r="C132" s="115">
        <f t="shared" si="1"/>
        <v>0</v>
      </c>
      <c r="D132" s="115"/>
      <c r="E132" s="116"/>
      <c r="F132" s="115"/>
      <c r="G132" s="123"/>
      <c r="H132" s="117"/>
      <c r="I132" s="210"/>
      <c r="J132" s="124"/>
    </row>
    <row r="133" spans="1:10" x14ac:dyDescent="0.25">
      <c r="A133" s="108"/>
      <c r="B133" s="109"/>
      <c r="C133" s="109">
        <f t="shared" si="1"/>
        <v>0</v>
      </c>
      <c r="D133" s="109"/>
      <c r="E133" s="110"/>
      <c r="F133" s="109"/>
      <c r="G133" s="121"/>
      <c r="H133" s="111"/>
      <c r="I133" s="209"/>
      <c r="J133" s="122"/>
    </row>
    <row r="134" spans="1:10" x14ac:dyDescent="0.25">
      <c r="A134" s="114"/>
      <c r="B134" s="115"/>
      <c r="C134" s="115">
        <f t="shared" si="1"/>
        <v>0</v>
      </c>
      <c r="D134" s="115"/>
      <c r="E134" s="116"/>
      <c r="F134" s="115"/>
      <c r="G134" s="123"/>
      <c r="H134" s="117"/>
      <c r="I134" s="210"/>
      <c r="J134" s="124"/>
    </row>
    <row r="135" spans="1:10" x14ac:dyDescent="0.25">
      <c r="A135" s="108"/>
      <c r="B135" s="109"/>
      <c r="C135" s="109">
        <f t="shared" ref="C135:C149" si="2">A135*B135</f>
        <v>0</v>
      </c>
      <c r="D135" s="109"/>
      <c r="E135" s="110"/>
      <c r="F135" s="109"/>
      <c r="G135" s="121"/>
      <c r="H135" s="111"/>
      <c r="I135" s="209"/>
      <c r="J135" s="122"/>
    </row>
    <row r="136" spans="1:10" x14ac:dyDescent="0.25">
      <c r="A136" s="114"/>
      <c r="B136" s="115"/>
      <c r="C136" s="115">
        <f t="shared" si="2"/>
        <v>0</v>
      </c>
      <c r="D136" s="115"/>
      <c r="E136" s="116"/>
      <c r="F136" s="115"/>
      <c r="G136" s="123"/>
      <c r="H136" s="117"/>
      <c r="I136" s="210"/>
      <c r="J136" s="124"/>
    </row>
    <row r="137" spans="1:10" x14ac:dyDescent="0.25">
      <c r="A137" s="108"/>
      <c r="B137" s="109"/>
      <c r="C137" s="109">
        <f t="shared" si="2"/>
        <v>0</v>
      </c>
      <c r="D137" s="109"/>
      <c r="E137" s="110"/>
      <c r="F137" s="109"/>
      <c r="G137" s="121"/>
      <c r="H137" s="111"/>
      <c r="I137" s="209"/>
      <c r="J137" s="122"/>
    </row>
    <row r="138" spans="1:10" x14ac:dyDescent="0.25">
      <c r="A138" s="114"/>
      <c r="B138" s="115"/>
      <c r="C138" s="115">
        <f t="shared" si="2"/>
        <v>0</v>
      </c>
      <c r="D138" s="115"/>
      <c r="E138" s="116"/>
      <c r="F138" s="115"/>
      <c r="G138" s="123"/>
      <c r="H138" s="117"/>
      <c r="I138" s="210"/>
      <c r="J138" s="124"/>
    </row>
    <row r="139" spans="1:10" x14ac:dyDescent="0.25">
      <c r="A139" s="108"/>
      <c r="B139" s="109"/>
      <c r="C139" s="109">
        <f t="shared" si="2"/>
        <v>0</v>
      </c>
      <c r="D139" s="109"/>
      <c r="E139" s="110"/>
      <c r="F139" s="109"/>
      <c r="G139" s="121"/>
      <c r="H139" s="111"/>
      <c r="I139" s="209"/>
      <c r="J139" s="122"/>
    </row>
    <row r="140" spans="1:10" x14ac:dyDescent="0.25">
      <c r="A140" s="114"/>
      <c r="B140" s="115"/>
      <c r="C140" s="115">
        <f t="shared" si="2"/>
        <v>0</v>
      </c>
      <c r="D140" s="115"/>
      <c r="E140" s="116"/>
      <c r="F140" s="115"/>
      <c r="G140" s="123"/>
      <c r="H140" s="117"/>
      <c r="I140" s="210"/>
      <c r="J140" s="124"/>
    </row>
    <row r="141" spans="1:10" x14ac:dyDescent="0.25">
      <c r="A141" s="108"/>
      <c r="B141" s="109"/>
      <c r="C141" s="109">
        <f t="shared" si="2"/>
        <v>0</v>
      </c>
      <c r="D141" s="109"/>
      <c r="E141" s="110"/>
      <c r="F141" s="109"/>
      <c r="G141" s="121"/>
      <c r="H141" s="111"/>
      <c r="I141" s="209"/>
      <c r="J141" s="122"/>
    </row>
    <row r="142" spans="1:10" x14ac:dyDescent="0.25">
      <c r="A142" s="114"/>
      <c r="B142" s="115"/>
      <c r="C142" s="115">
        <f t="shared" si="2"/>
        <v>0</v>
      </c>
      <c r="D142" s="115"/>
      <c r="E142" s="116"/>
      <c r="F142" s="115"/>
      <c r="G142" s="123"/>
      <c r="H142" s="117"/>
      <c r="I142" s="210"/>
      <c r="J142" s="124"/>
    </row>
    <row r="143" spans="1:10" x14ac:dyDescent="0.25">
      <c r="A143" s="108"/>
      <c r="B143" s="109"/>
      <c r="C143" s="109">
        <f t="shared" si="2"/>
        <v>0</v>
      </c>
      <c r="D143" s="109"/>
      <c r="E143" s="110"/>
      <c r="F143" s="109"/>
      <c r="G143" s="121"/>
      <c r="H143" s="111"/>
      <c r="I143" s="209"/>
      <c r="J143" s="122"/>
    </row>
    <row r="144" spans="1:10" x14ac:dyDescent="0.25">
      <c r="A144" s="114"/>
      <c r="B144" s="115"/>
      <c r="C144" s="115">
        <f t="shared" si="2"/>
        <v>0</v>
      </c>
      <c r="D144" s="115"/>
      <c r="E144" s="116"/>
      <c r="F144" s="115"/>
      <c r="G144" s="123"/>
      <c r="H144" s="117"/>
      <c r="I144" s="210"/>
      <c r="J144" s="124"/>
    </row>
    <row r="145" spans="1:10" x14ac:dyDescent="0.25">
      <c r="A145" s="108"/>
      <c r="B145" s="109"/>
      <c r="C145" s="109">
        <f t="shared" si="2"/>
        <v>0</v>
      </c>
      <c r="D145" s="109"/>
      <c r="E145" s="110"/>
      <c r="F145" s="109"/>
      <c r="G145" s="121"/>
      <c r="H145" s="111"/>
      <c r="I145" s="209"/>
      <c r="J145" s="122"/>
    </row>
    <row r="146" spans="1:10" x14ac:dyDescent="0.25">
      <c r="A146" s="114"/>
      <c r="B146" s="115"/>
      <c r="C146" s="115">
        <f t="shared" si="2"/>
        <v>0</v>
      </c>
      <c r="D146" s="115"/>
      <c r="E146" s="116"/>
      <c r="F146" s="115"/>
      <c r="G146" s="123"/>
      <c r="H146" s="117"/>
      <c r="I146" s="210"/>
      <c r="J146" s="124"/>
    </row>
    <row r="147" spans="1:10" x14ac:dyDescent="0.25">
      <c r="A147" s="108"/>
      <c r="B147" s="109"/>
      <c r="C147" s="109">
        <f t="shared" si="2"/>
        <v>0</v>
      </c>
      <c r="D147" s="109"/>
      <c r="E147" s="110"/>
      <c r="F147" s="109"/>
      <c r="G147" s="121"/>
      <c r="H147" s="111"/>
      <c r="I147" s="209"/>
      <c r="J147" s="122"/>
    </row>
    <row r="148" spans="1:10" x14ac:dyDescent="0.25">
      <c r="A148" s="114"/>
      <c r="B148" s="115"/>
      <c r="C148" s="115">
        <f t="shared" si="2"/>
        <v>0</v>
      </c>
      <c r="D148" s="115"/>
      <c r="E148" s="116"/>
      <c r="F148" s="115"/>
      <c r="G148" s="123"/>
      <c r="H148" s="117"/>
      <c r="I148" s="210"/>
      <c r="J148" s="124"/>
    </row>
    <row r="149" spans="1:10" x14ac:dyDescent="0.25">
      <c r="A149" s="108"/>
      <c r="B149" s="109"/>
      <c r="C149" s="125">
        <f t="shared" si="2"/>
        <v>0</v>
      </c>
      <c r="D149" s="125"/>
      <c r="E149" s="110"/>
      <c r="F149" s="109"/>
      <c r="G149" s="121"/>
      <c r="H149" s="126"/>
      <c r="I149" s="209"/>
      <c r="J149" s="122"/>
    </row>
  </sheetData>
  <autoFilter ref="A4:J149"/>
  <mergeCells count="2">
    <mergeCell ref="A1:B3"/>
    <mergeCell ref="G1:I3"/>
  </mergeCells>
  <printOptions horizontalCentered="1" verticalCentered="1"/>
  <pageMargins left="0.70866141732283472" right="0.70866141732283472" top="0.74803149606299213" bottom="0.74803149606299213" header="0.31496062992125984" footer="0.31496062992125984"/>
  <pageSetup paperSize="9" scale="15" orientation="landscape"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0"/>
  <sheetViews>
    <sheetView showGridLines="0" rightToLeft="1" zoomScale="70" zoomScaleNormal="70" workbookViewId="0">
      <pane ySplit="4" topLeftCell="A89" activePane="bottomLeft" state="frozen"/>
      <selection pane="bottomLeft" activeCell="F4" sqref="F4"/>
    </sheetView>
  </sheetViews>
  <sheetFormatPr defaultRowHeight="21" x14ac:dyDescent="0.25"/>
  <cols>
    <col min="1" max="1" width="17.42578125" style="33" customWidth="1"/>
    <col min="2" max="2" width="22" style="33" customWidth="1"/>
    <col min="3" max="4" width="27.42578125" style="34" customWidth="1"/>
    <col min="5" max="5" width="32.140625" style="34" bestFit="1" customWidth="1"/>
    <col min="6" max="6" width="22.5703125" style="34" customWidth="1"/>
    <col min="7" max="7" width="19.85546875" style="34" bestFit="1" customWidth="1"/>
    <col min="8" max="8" width="26.85546875" style="34" customWidth="1"/>
    <col min="9" max="9" width="20" style="211" customWidth="1"/>
    <col min="10" max="10" width="32.28515625" style="35" customWidth="1"/>
    <col min="11" max="11" width="23.85546875" customWidth="1"/>
  </cols>
  <sheetData>
    <row r="1" spans="1:10" ht="32.25" customHeight="1" x14ac:dyDescent="0.25">
      <c r="A1" s="481" t="s">
        <v>8</v>
      </c>
      <c r="B1" s="482"/>
      <c r="E1" s="136" t="s">
        <v>106</v>
      </c>
      <c r="F1" s="143">
        <f>SUM(C5:C150)</f>
        <v>549350</v>
      </c>
      <c r="G1" s="487" t="s">
        <v>111</v>
      </c>
      <c r="H1" s="488"/>
      <c r="I1" s="488"/>
    </row>
    <row r="2" spans="1:10" ht="32.25" customHeight="1" x14ac:dyDescent="0.25">
      <c r="A2" s="483"/>
      <c r="B2" s="484"/>
      <c r="E2" s="137" t="s">
        <v>107</v>
      </c>
      <c r="F2" s="144">
        <f>SUM(H5:H150)</f>
        <v>548500</v>
      </c>
      <c r="G2" s="487"/>
      <c r="H2" s="488"/>
      <c r="I2" s="488"/>
    </row>
    <row r="3" spans="1:10" ht="32.25" customHeight="1" thickBot="1" x14ac:dyDescent="0.3">
      <c r="A3" s="485"/>
      <c r="B3" s="486"/>
      <c r="E3" s="138" t="s">
        <v>108</v>
      </c>
      <c r="F3" s="145">
        <f>F1-F2</f>
        <v>850</v>
      </c>
      <c r="G3" s="489"/>
      <c r="H3" s="490"/>
      <c r="I3" s="490"/>
    </row>
    <row r="4" spans="1:10" s="157" customFormat="1" ht="51" customHeight="1" x14ac:dyDescent="0.35">
      <c r="A4" s="158" t="s">
        <v>1</v>
      </c>
      <c r="B4" s="159" t="s">
        <v>2</v>
      </c>
      <c r="C4" s="160" t="s">
        <v>3</v>
      </c>
      <c r="D4" s="160" t="s">
        <v>153</v>
      </c>
      <c r="E4" s="160" t="s">
        <v>16</v>
      </c>
      <c r="F4" s="160" t="s">
        <v>92</v>
      </c>
      <c r="G4" s="160" t="s">
        <v>26</v>
      </c>
      <c r="H4" s="161" t="s">
        <v>100</v>
      </c>
      <c r="I4" s="347" t="s">
        <v>101</v>
      </c>
      <c r="J4" s="162" t="s">
        <v>102</v>
      </c>
    </row>
    <row r="5" spans="1:10" s="165" customFormat="1" ht="32.25" customHeight="1" x14ac:dyDescent="0.25">
      <c r="A5" s="163"/>
      <c r="B5" s="111"/>
      <c r="C5" s="111"/>
      <c r="D5" s="111"/>
      <c r="E5" s="112"/>
      <c r="F5" s="111"/>
      <c r="G5" s="164"/>
      <c r="H5" s="111"/>
      <c r="I5" s="209"/>
      <c r="J5" s="122" t="s">
        <v>110</v>
      </c>
    </row>
    <row r="6" spans="1:10" x14ac:dyDescent="0.25">
      <c r="A6" s="146">
        <v>20</v>
      </c>
      <c r="B6" s="147">
        <v>250</v>
      </c>
      <c r="C6" s="147">
        <f>A6*B6</f>
        <v>5000</v>
      </c>
      <c r="D6" s="147"/>
      <c r="E6" s="148">
        <v>44780</v>
      </c>
      <c r="F6" s="109" t="s">
        <v>64</v>
      </c>
      <c r="G6" s="121" t="s">
        <v>36</v>
      </c>
      <c r="H6" s="111"/>
      <c r="I6" s="209"/>
      <c r="J6" s="122"/>
    </row>
    <row r="7" spans="1:10" x14ac:dyDescent="0.25">
      <c r="A7" s="149">
        <v>20</v>
      </c>
      <c r="B7" s="150">
        <v>95</v>
      </c>
      <c r="C7" s="150">
        <f>A7*B7</f>
        <v>1900</v>
      </c>
      <c r="D7" s="150"/>
      <c r="E7" s="151">
        <v>44780</v>
      </c>
      <c r="F7" s="115" t="s">
        <v>63</v>
      </c>
      <c r="G7" s="123" t="s">
        <v>36</v>
      </c>
      <c r="H7" s="117"/>
      <c r="I7" s="210"/>
      <c r="J7" s="124"/>
    </row>
    <row r="8" spans="1:10" x14ac:dyDescent="0.25">
      <c r="A8" s="146">
        <v>3</v>
      </c>
      <c r="B8" s="147">
        <v>250</v>
      </c>
      <c r="C8" s="147">
        <f t="shared" ref="C8:C71" si="0">A8*B8</f>
        <v>750</v>
      </c>
      <c r="D8" s="147"/>
      <c r="E8" s="148">
        <v>44793</v>
      </c>
      <c r="F8" s="109" t="s">
        <v>64</v>
      </c>
      <c r="G8" s="121" t="s">
        <v>36</v>
      </c>
      <c r="H8" s="111"/>
      <c r="I8" s="209"/>
      <c r="J8" s="122"/>
    </row>
    <row r="9" spans="1:10" x14ac:dyDescent="0.25">
      <c r="A9" s="149">
        <v>3</v>
      </c>
      <c r="B9" s="150">
        <v>95</v>
      </c>
      <c r="C9" s="150">
        <f t="shared" si="0"/>
        <v>285</v>
      </c>
      <c r="D9" s="150"/>
      <c r="E9" s="151">
        <v>44793</v>
      </c>
      <c r="F9" s="115" t="s">
        <v>63</v>
      </c>
      <c r="G9" s="123" t="s">
        <v>36</v>
      </c>
      <c r="H9" s="117"/>
      <c r="I9" s="210"/>
      <c r="J9" s="124"/>
    </row>
    <row r="10" spans="1:10" x14ac:dyDescent="0.25">
      <c r="A10" s="146">
        <v>25</v>
      </c>
      <c r="B10" s="147">
        <v>95</v>
      </c>
      <c r="C10" s="147">
        <f t="shared" si="0"/>
        <v>2375</v>
      </c>
      <c r="D10" s="147"/>
      <c r="E10" s="148">
        <v>44803</v>
      </c>
      <c r="F10" s="109" t="s">
        <v>63</v>
      </c>
      <c r="G10" s="121" t="s">
        <v>37</v>
      </c>
      <c r="H10" s="111"/>
      <c r="I10" s="209"/>
      <c r="J10" s="122"/>
    </row>
    <row r="11" spans="1:10" x14ac:dyDescent="0.25">
      <c r="A11" s="149">
        <v>250</v>
      </c>
      <c r="B11" s="150">
        <v>150</v>
      </c>
      <c r="C11" s="150">
        <f t="shared" si="0"/>
        <v>37500</v>
      </c>
      <c r="D11" s="150"/>
      <c r="E11" s="151">
        <v>44803</v>
      </c>
      <c r="F11" s="115" t="s">
        <v>37</v>
      </c>
      <c r="G11" s="123" t="s">
        <v>37</v>
      </c>
      <c r="H11" s="117"/>
      <c r="I11" s="210"/>
      <c r="J11" s="124"/>
    </row>
    <row r="12" spans="1:10" x14ac:dyDescent="0.25">
      <c r="A12" s="146">
        <v>61</v>
      </c>
      <c r="B12" s="147">
        <v>150</v>
      </c>
      <c r="C12" s="147">
        <f t="shared" si="0"/>
        <v>9150</v>
      </c>
      <c r="D12" s="147"/>
      <c r="E12" s="148">
        <v>44803</v>
      </c>
      <c r="F12" s="109" t="s">
        <v>23</v>
      </c>
      <c r="G12" s="121" t="s">
        <v>23</v>
      </c>
      <c r="H12" s="111"/>
      <c r="I12" s="209"/>
      <c r="J12" s="122"/>
    </row>
    <row r="13" spans="1:10" x14ac:dyDescent="0.25">
      <c r="A13" s="149">
        <v>25</v>
      </c>
      <c r="B13" s="150">
        <v>95</v>
      </c>
      <c r="C13" s="150">
        <f t="shared" si="0"/>
        <v>2375</v>
      </c>
      <c r="D13" s="150"/>
      <c r="E13" s="151">
        <v>44803</v>
      </c>
      <c r="F13" s="115" t="s">
        <v>63</v>
      </c>
      <c r="G13" s="123" t="s">
        <v>23</v>
      </c>
      <c r="H13" s="117"/>
      <c r="I13" s="210"/>
      <c r="J13" s="124"/>
    </row>
    <row r="14" spans="1:10" x14ac:dyDescent="0.25">
      <c r="A14" s="146">
        <v>260</v>
      </c>
      <c r="B14" s="147">
        <v>250</v>
      </c>
      <c r="C14" s="147">
        <f t="shared" si="0"/>
        <v>65000</v>
      </c>
      <c r="D14" s="147"/>
      <c r="E14" s="148">
        <v>44809</v>
      </c>
      <c r="F14" s="109" t="s">
        <v>64</v>
      </c>
      <c r="G14" s="121" t="s">
        <v>38</v>
      </c>
      <c r="H14" s="111"/>
      <c r="I14" s="209"/>
      <c r="J14" s="122"/>
    </row>
    <row r="15" spans="1:10" x14ac:dyDescent="0.25">
      <c r="A15" s="149">
        <v>135</v>
      </c>
      <c r="B15" s="150">
        <v>95</v>
      </c>
      <c r="C15" s="150">
        <f t="shared" si="0"/>
        <v>12825</v>
      </c>
      <c r="D15" s="150"/>
      <c r="E15" s="151">
        <v>44809</v>
      </c>
      <c r="F15" s="115" t="s">
        <v>63</v>
      </c>
      <c r="G15" s="123" t="s">
        <v>38</v>
      </c>
      <c r="H15" s="117"/>
      <c r="I15" s="210"/>
      <c r="J15" s="124"/>
    </row>
    <row r="16" spans="1:10" x14ac:dyDescent="0.25">
      <c r="A16" s="146">
        <v>30</v>
      </c>
      <c r="B16" s="147">
        <v>275</v>
      </c>
      <c r="C16" s="147">
        <f t="shared" si="0"/>
        <v>8250</v>
      </c>
      <c r="D16" s="147"/>
      <c r="E16" s="148">
        <v>44829</v>
      </c>
      <c r="F16" s="109" t="s">
        <v>62</v>
      </c>
      <c r="G16" s="121" t="s">
        <v>39</v>
      </c>
      <c r="H16" s="111"/>
      <c r="I16" s="209"/>
      <c r="J16" s="122"/>
    </row>
    <row r="17" spans="1:10" x14ac:dyDescent="0.25">
      <c r="A17" s="149">
        <v>22</v>
      </c>
      <c r="B17" s="150">
        <v>95</v>
      </c>
      <c r="C17" s="150">
        <f t="shared" si="0"/>
        <v>2090</v>
      </c>
      <c r="D17" s="150"/>
      <c r="E17" s="151">
        <v>44829</v>
      </c>
      <c r="F17" s="115" t="s">
        <v>63</v>
      </c>
      <c r="G17" s="123" t="s">
        <v>39</v>
      </c>
      <c r="H17" s="117"/>
      <c r="I17" s="210"/>
      <c r="J17" s="124"/>
    </row>
    <row r="18" spans="1:10" x14ac:dyDescent="0.25">
      <c r="A18" s="146">
        <v>54</v>
      </c>
      <c r="B18" s="147">
        <v>275</v>
      </c>
      <c r="C18" s="147">
        <f t="shared" si="0"/>
        <v>14850</v>
      </c>
      <c r="D18" s="147"/>
      <c r="E18" s="148">
        <v>44835</v>
      </c>
      <c r="F18" s="109" t="s">
        <v>62</v>
      </c>
      <c r="G18" s="121" t="s">
        <v>40</v>
      </c>
      <c r="H18" s="111"/>
      <c r="I18" s="209"/>
      <c r="J18" s="122"/>
    </row>
    <row r="19" spans="1:10" x14ac:dyDescent="0.25">
      <c r="A19" s="149">
        <v>30</v>
      </c>
      <c r="B19" s="150">
        <v>95</v>
      </c>
      <c r="C19" s="150">
        <f t="shared" si="0"/>
        <v>2850</v>
      </c>
      <c r="D19" s="150"/>
      <c r="E19" s="151">
        <v>44835</v>
      </c>
      <c r="F19" s="115" t="s">
        <v>63</v>
      </c>
      <c r="G19" s="123" t="s">
        <v>40</v>
      </c>
      <c r="H19" s="117"/>
      <c r="I19" s="210"/>
      <c r="J19" s="124"/>
    </row>
    <row r="20" spans="1:10" x14ac:dyDescent="0.25">
      <c r="A20" s="146">
        <v>1050</v>
      </c>
      <c r="B20" s="147">
        <v>20</v>
      </c>
      <c r="C20" s="147">
        <f t="shared" si="0"/>
        <v>21000</v>
      </c>
      <c r="D20" s="147"/>
      <c r="E20" s="148"/>
      <c r="F20" s="109" t="s">
        <v>41</v>
      </c>
      <c r="G20" s="121" t="s">
        <v>41</v>
      </c>
      <c r="H20" s="111"/>
      <c r="I20" s="209"/>
      <c r="J20" s="122"/>
    </row>
    <row r="21" spans="1:10" x14ac:dyDescent="0.25">
      <c r="A21" s="149">
        <v>1</v>
      </c>
      <c r="B21" s="150">
        <v>600</v>
      </c>
      <c r="C21" s="150">
        <f t="shared" si="0"/>
        <v>600</v>
      </c>
      <c r="D21" s="150"/>
      <c r="E21" s="151"/>
      <c r="F21" s="115" t="s">
        <v>24</v>
      </c>
      <c r="G21" s="123" t="s">
        <v>24</v>
      </c>
      <c r="H21" s="117"/>
      <c r="I21" s="210"/>
      <c r="J21" s="124"/>
    </row>
    <row r="22" spans="1:10" x14ac:dyDescent="0.25">
      <c r="A22" s="146">
        <v>44</v>
      </c>
      <c r="B22" s="147">
        <v>275</v>
      </c>
      <c r="C22" s="147">
        <f t="shared" si="0"/>
        <v>12100</v>
      </c>
      <c r="D22" s="147"/>
      <c r="E22" s="148">
        <v>44846</v>
      </c>
      <c r="F22" s="109" t="s">
        <v>62</v>
      </c>
      <c r="G22" s="121" t="s">
        <v>58</v>
      </c>
      <c r="H22" s="111"/>
      <c r="I22" s="209"/>
      <c r="J22" s="122"/>
    </row>
    <row r="23" spans="1:10" x14ac:dyDescent="0.25">
      <c r="A23" s="149">
        <v>20</v>
      </c>
      <c r="B23" s="150">
        <v>95</v>
      </c>
      <c r="C23" s="150">
        <f t="shared" si="0"/>
        <v>1900</v>
      </c>
      <c r="D23" s="150"/>
      <c r="E23" s="151">
        <v>44846</v>
      </c>
      <c r="F23" s="115" t="s">
        <v>63</v>
      </c>
      <c r="G23" s="123" t="s">
        <v>58</v>
      </c>
      <c r="H23" s="117"/>
      <c r="I23" s="210"/>
      <c r="J23" s="124"/>
    </row>
    <row r="24" spans="1:10" x14ac:dyDescent="0.25">
      <c r="A24" s="146">
        <v>50</v>
      </c>
      <c r="B24" s="147">
        <v>275</v>
      </c>
      <c r="C24" s="147">
        <f t="shared" si="0"/>
        <v>13750</v>
      </c>
      <c r="D24" s="147"/>
      <c r="E24" s="148"/>
      <c r="F24" s="109" t="s">
        <v>62</v>
      </c>
      <c r="G24" s="121" t="s">
        <v>59</v>
      </c>
      <c r="H24" s="111"/>
      <c r="I24" s="209"/>
      <c r="J24" s="122"/>
    </row>
    <row r="25" spans="1:10" x14ac:dyDescent="0.25">
      <c r="A25" s="149">
        <v>30</v>
      </c>
      <c r="B25" s="150">
        <v>95</v>
      </c>
      <c r="C25" s="150">
        <f t="shared" si="0"/>
        <v>2850</v>
      </c>
      <c r="D25" s="150"/>
      <c r="E25" s="151"/>
      <c r="F25" s="115" t="s">
        <v>63</v>
      </c>
      <c r="G25" s="123" t="s">
        <v>59</v>
      </c>
      <c r="H25" s="117"/>
      <c r="I25" s="210"/>
      <c r="J25" s="124"/>
    </row>
    <row r="26" spans="1:10" x14ac:dyDescent="0.25">
      <c r="A26" s="146">
        <v>30</v>
      </c>
      <c r="B26" s="147">
        <v>275</v>
      </c>
      <c r="C26" s="147">
        <f t="shared" si="0"/>
        <v>8250</v>
      </c>
      <c r="D26" s="147"/>
      <c r="E26" s="148">
        <v>44860</v>
      </c>
      <c r="F26" s="109" t="s">
        <v>62</v>
      </c>
      <c r="G26" s="121" t="s">
        <v>60</v>
      </c>
      <c r="H26" s="111"/>
      <c r="I26" s="209"/>
      <c r="J26" s="122"/>
    </row>
    <row r="27" spans="1:10" x14ac:dyDescent="0.25">
      <c r="A27" s="149">
        <v>20</v>
      </c>
      <c r="B27" s="150">
        <v>95</v>
      </c>
      <c r="C27" s="150">
        <f t="shared" si="0"/>
        <v>1900</v>
      </c>
      <c r="D27" s="150"/>
      <c r="E27" s="151">
        <v>44860</v>
      </c>
      <c r="F27" s="115" t="s">
        <v>63</v>
      </c>
      <c r="G27" s="123" t="s">
        <v>60</v>
      </c>
      <c r="H27" s="117"/>
      <c r="I27" s="210"/>
      <c r="J27" s="124"/>
    </row>
    <row r="28" spans="1:10" x14ac:dyDescent="0.25">
      <c r="A28" s="146">
        <v>50</v>
      </c>
      <c r="B28" s="147">
        <v>275</v>
      </c>
      <c r="C28" s="147">
        <f t="shared" si="0"/>
        <v>13750</v>
      </c>
      <c r="D28" s="147"/>
      <c r="E28" s="148"/>
      <c r="F28" s="109" t="s">
        <v>62</v>
      </c>
      <c r="G28" s="121" t="s">
        <v>29</v>
      </c>
      <c r="H28" s="111"/>
      <c r="I28" s="209"/>
      <c r="J28" s="122"/>
    </row>
    <row r="29" spans="1:10" x14ac:dyDescent="0.25">
      <c r="A29" s="149">
        <v>30</v>
      </c>
      <c r="B29" s="150">
        <v>95</v>
      </c>
      <c r="C29" s="150">
        <f t="shared" si="0"/>
        <v>2850</v>
      </c>
      <c r="D29" s="150"/>
      <c r="E29" s="151"/>
      <c r="F29" s="115" t="s">
        <v>63</v>
      </c>
      <c r="G29" s="123" t="s">
        <v>29</v>
      </c>
      <c r="H29" s="117"/>
      <c r="I29" s="210"/>
      <c r="J29" s="124"/>
    </row>
    <row r="30" spans="1:10" x14ac:dyDescent="0.25">
      <c r="A30" s="146">
        <v>30</v>
      </c>
      <c r="B30" s="147">
        <v>275</v>
      </c>
      <c r="C30" s="147">
        <f t="shared" si="0"/>
        <v>8250</v>
      </c>
      <c r="D30" s="147"/>
      <c r="E30" s="148">
        <v>44878</v>
      </c>
      <c r="F30" s="109" t="s">
        <v>62</v>
      </c>
      <c r="G30" s="121" t="s">
        <v>30</v>
      </c>
      <c r="H30" s="111"/>
      <c r="I30" s="209"/>
      <c r="J30" s="122"/>
    </row>
    <row r="31" spans="1:10" x14ac:dyDescent="0.25">
      <c r="A31" s="149">
        <v>16</v>
      </c>
      <c r="B31" s="150">
        <v>95</v>
      </c>
      <c r="C31" s="150">
        <f t="shared" si="0"/>
        <v>1520</v>
      </c>
      <c r="D31" s="150"/>
      <c r="E31" s="151">
        <v>44878</v>
      </c>
      <c r="F31" s="115" t="s">
        <v>63</v>
      </c>
      <c r="G31" s="123" t="s">
        <v>30</v>
      </c>
      <c r="H31" s="117"/>
      <c r="I31" s="210"/>
      <c r="J31" s="124"/>
    </row>
    <row r="32" spans="1:10" x14ac:dyDescent="0.25">
      <c r="A32" s="146">
        <v>50</v>
      </c>
      <c r="B32" s="147">
        <v>275</v>
      </c>
      <c r="C32" s="147">
        <f t="shared" si="0"/>
        <v>13750</v>
      </c>
      <c r="D32" s="147"/>
      <c r="E32" s="148">
        <v>44891</v>
      </c>
      <c r="F32" s="109" t="s">
        <v>62</v>
      </c>
      <c r="G32" s="121" t="s">
        <v>31</v>
      </c>
      <c r="H32" s="111"/>
      <c r="I32" s="209"/>
      <c r="J32" s="122"/>
    </row>
    <row r="33" spans="1:10" x14ac:dyDescent="0.25">
      <c r="A33" s="149">
        <v>30</v>
      </c>
      <c r="B33" s="150">
        <v>95</v>
      </c>
      <c r="C33" s="150">
        <f t="shared" si="0"/>
        <v>2850</v>
      </c>
      <c r="D33" s="150"/>
      <c r="E33" s="151">
        <v>44891</v>
      </c>
      <c r="F33" s="115" t="s">
        <v>63</v>
      </c>
      <c r="G33" s="123" t="s">
        <v>31</v>
      </c>
      <c r="H33" s="117"/>
      <c r="I33" s="210"/>
      <c r="J33" s="124"/>
    </row>
    <row r="34" spans="1:10" x14ac:dyDescent="0.25">
      <c r="A34" s="146">
        <v>27</v>
      </c>
      <c r="B34" s="147">
        <v>275</v>
      </c>
      <c r="C34" s="147">
        <f t="shared" si="0"/>
        <v>7425</v>
      </c>
      <c r="D34" s="147"/>
      <c r="E34" s="148">
        <v>44902</v>
      </c>
      <c r="F34" s="109" t="s">
        <v>62</v>
      </c>
      <c r="G34" s="121" t="s">
        <v>67</v>
      </c>
      <c r="H34" s="111"/>
      <c r="I34" s="209"/>
      <c r="J34" s="122"/>
    </row>
    <row r="35" spans="1:10" x14ac:dyDescent="0.25">
      <c r="A35" s="149">
        <v>15</v>
      </c>
      <c r="B35" s="150">
        <v>95</v>
      </c>
      <c r="C35" s="150">
        <f t="shared" si="0"/>
        <v>1425</v>
      </c>
      <c r="D35" s="150"/>
      <c r="E35" s="151">
        <v>44902</v>
      </c>
      <c r="F35" s="115" t="s">
        <v>63</v>
      </c>
      <c r="G35" s="123" t="s">
        <v>67</v>
      </c>
      <c r="H35" s="117"/>
      <c r="I35" s="210"/>
      <c r="J35" s="124"/>
    </row>
    <row r="36" spans="1:10" x14ac:dyDescent="0.25">
      <c r="A36" s="146">
        <v>48</v>
      </c>
      <c r="B36" s="147">
        <v>275</v>
      </c>
      <c r="C36" s="147">
        <f t="shared" si="0"/>
        <v>13200</v>
      </c>
      <c r="D36" s="147"/>
      <c r="E36" s="148">
        <v>44912</v>
      </c>
      <c r="F36" s="109" t="s">
        <v>62</v>
      </c>
      <c r="G36" s="121" t="s">
        <v>35</v>
      </c>
      <c r="H36" s="111"/>
      <c r="I36" s="209"/>
      <c r="J36" s="122"/>
    </row>
    <row r="37" spans="1:10" x14ac:dyDescent="0.25">
      <c r="A37" s="149">
        <v>25</v>
      </c>
      <c r="B37" s="150">
        <v>95</v>
      </c>
      <c r="C37" s="150">
        <f t="shared" si="0"/>
        <v>2375</v>
      </c>
      <c r="D37" s="150"/>
      <c r="E37" s="151">
        <v>44912</v>
      </c>
      <c r="F37" s="115" t="s">
        <v>63</v>
      </c>
      <c r="G37" s="123" t="s">
        <v>68</v>
      </c>
      <c r="H37" s="117"/>
      <c r="I37" s="210"/>
      <c r="J37" s="124"/>
    </row>
    <row r="38" spans="1:10" x14ac:dyDescent="0.25">
      <c r="A38" s="146">
        <v>30</v>
      </c>
      <c r="B38" s="147">
        <v>275</v>
      </c>
      <c r="C38" s="147">
        <f t="shared" si="0"/>
        <v>8250</v>
      </c>
      <c r="D38" s="147"/>
      <c r="E38" s="148">
        <v>44926</v>
      </c>
      <c r="F38" s="109" t="s">
        <v>62</v>
      </c>
      <c r="G38" s="121" t="s">
        <v>34</v>
      </c>
      <c r="H38" s="111"/>
      <c r="I38" s="209"/>
      <c r="J38" s="122"/>
    </row>
    <row r="39" spans="1:10" x14ac:dyDescent="0.25">
      <c r="A39" s="149">
        <v>17</v>
      </c>
      <c r="B39" s="150">
        <v>95</v>
      </c>
      <c r="C39" s="150">
        <f t="shared" si="0"/>
        <v>1615</v>
      </c>
      <c r="D39" s="150"/>
      <c r="E39" s="151">
        <v>44926</v>
      </c>
      <c r="F39" s="115" t="s">
        <v>63</v>
      </c>
      <c r="G39" s="123" t="s">
        <v>34</v>
      </c>
      <c r="H39" s="117"/>
      <c r="I39" s="210"/>
      <c r="J39" s="124"/>
    </row>
    <row r="40" spans="1:10" x14ac:dyDescent="0.25">
      <c r="A40" s="108">
        <v>48</v>
      </c>
      <c r="B40" s="109">
        <v>275</v>
      </c>
      <c r="C40" s="109">
        <f t="shared" si="0"/>
        <v>13200</v>
      </c>
      <c r="D40" s="109"/>
      <c r="E40" s="110">
        <v>44934</v>
      </c>
      <c r="F40" s="109" t="s">
        <v>62</v>
      </c>
      <c r="G40" s="121" t="s">
        <v>33</v>
      </c>
      <c r="H40" s="111"/>
      <c r="I40" s="209"/>
      <c r="J40" s="122"/>
    </row>
    <row r="41" spans="1:10" x14ac:dyDescent="0.25">
      <c r="A41" s="114">
        <v>25</v>
      </c>
      <c r="B41" s="115">
        <v>95</v>
      </c>
      <c r="C41" s="115">
        <f t="shared" si="0"/>
        <v>2375</v>
      </c>
      <c r="D41" s="115"/>
      <c r="E41" s="116">
        <v>44934</v>
      </c>
      <c r="F41" s="115" t="s">
        <v>63</v>
      </c>
      <c r="G41" s="123" t="s">
        <v>33</v>
      </c>
      <c r="H41" s="117"/>
      <c r="I41" s="210"/>
      <c r="J41" s="124"/>
    </row>
    <row r="42" spans="1:10" x14ac:dyDescent="0.25">
      <c r="A42" s="108">
        <v>30</v>
      </c>
      <c r="B42" s="109">
        <v>275</v>
      </c>
      <c r="C42" s="109">
        <f t="shared" si="0"/>
        <v>8250</v>
      </c>
      <c r="D42" s="109"/>
      <c r="E42" s="110">
        <v>44948</v>
      </c>
      <c r="F42" s="109" t="s">
        <v>62</v>
      </c>
      <c r="G42" s="121" t="s">
        <v>74</v>
      </c>
      <c r="H42" s="111"/>
      <c r="I42" s="209"/>
      <c r="J42" s="122"/>
    </row>
    <row r="43" spans="1:10" x14ac:dyDescent="0.25">
      <c r="A43" s="114">
        <v>20</v>
      </c>
      <c r="B43" s="115">
        <v>95</v>
      </c>
      <c r="C43" s="115">
        <f t="shared" si="0"/>
        <v>1900</v>
      </c>
      <c r="D43" s="115"/>
      <c r="E43" s="116">
        <v>44948</v>
      </c>
      <c r="F43" s="115" t="s">
        <v>63</v>
      </c>
      <c r="G43" s="123" t="s">
        <v>74</v>
      </c>
      <c r="H43" s="117"/>
      <c r="I43" s="210"/>
      <c r="J43" s="124"/>
    </row>
    <row r="44" spans="1:10" x14ac:dyDescent="0.25">
      <c r="A44" s="108">
        <v>55</v>
      </c>
      <c r="B44" s="109">
        <v>275</v>
      </c>
      <c r="C44" s="109">
        <f t="shared" si="0"/>
        <v>15125</v>
      </c>
      <c r="D44" s="109"/>
      <c r="E44" s="110">
        <v>44955</v>
      </c>
      <c r="F44" s="109" t="s">
        <v>62</v>
      </c>
      <c r="G44" s="121" t="s">
        <v>75</v>
      </c>
      <c r="H44" s="111"/>
      <c r="I44" s="209"/>
      <c r="J44" s="122"/>
    </row>
    <row r="45" spans="1:10" x14ac:dyDescent="0.25">
      <c r="A45" s="114">
        <v>28</v>
      </c>
      <c r="B45" s="115">
        <v>95</v>
      </c>
      <c r="C45" s="115">
        <f t="shared" si="0"/>
        <v>2660</v>
      </c>
      <c r="D45" s="115"/>
      <c r="E45" s="116">
        <v>44955</v>
      </c>
      <c r="F45" s="115" t="s">
        <v>63</v>
      </c>
      <c r="G45" s="123" t="s">
        <v>75</v>
      </c>
      <c r="H45" s="117"/>
      <c r="I45" s="210"/>
      <c r="J45" s="124"/>
    </row>
    <row r="46" spans="1:10" x14ac:dyDescent="0.25">
      <c r="A46" s="108">
        <v>30</v>
      </c>
      <c r="B46" s="109">
        <v>275</v>
      </c>
      <c r="C46" s="109">
        <f t="shared" si="0"/>
        <v>8250</v>
      </c>
      <c r="D46" s="109"/>
      <c r="E46" s="110">
        <v>44961</v>
      </c>
      <c r="F46" s="109" t="s">
        <v>62</v>
      </c>
      <c r="G46" s="121" t="s">
        <v>76</v>
      </c>
      <c r="H46" s="111"/>
      <c r="I46" s="209"/>
      <c r="J46" s="122"/>
    </row>
    <row r="47" spans="1:10" x14ac:dyDescent="0.25">
      <c r="A47" s="114">
        <v>20</v>
      </c>
      <c r="B47" s="115">
        <v>95</v>
      </c>
      <c r="C47" s="115">
        <f t="shared" si="0"/>
        <v>1900</v>
      </c>
      <c r="D47" s="115"/>
      <c r="E47" s="116">
        <v>44961</v>
      </c>
      <c r="F47" s="115" t="s">
        <v>63</v>
      </c>
      <c r="G47" s="123" t="s">
        <v>76</v>
      </c>
      <c r="H47" s="117"/>
      <c r="I47" s="210"/>
      <c r="J47" s="124"/>
    </row>
    <row r="48" spans="1:10" x14ac:dyDescent="0.25">
      <c r="A48" s="108">
        <v>55</v>
      </c>
      <c r="B48" s="109">
        <v>275</v>
      </c>
      <c r="C48" s="109">
        <f t="shared" si="0"/>
        <v>15125</v>
      </c>
      <c r="D48" s="109"/>
      <c r="E48" s="110">
        <v>44966</v>
      </c>
      <c r="F48" s="109" t="s">
        <v>62</v>
      </c>
      <c r="G48" s="121" t="s">
        <v>77</v>
      </c>
      <c r="H48" s="111"/>
      <c r="I48" s="209"/>
      <c r="J48" s="122"/>
    </row>
    <row r="49" spans="1:10" x14ac:dyDescent="0.25">
      <c r="A49" s="114">
        <v>28</v>
      </c>
      <c r="B49" s="115">
        <v>95</v>
      </c>
      <c r="C49" s="115">
        <f t="shared" si="0"/>
        <v>2660</v>
      </c>
      <c r="D49" s="115"/>
      <c r="E49" s="116">
        <v>44966</v>
      </c>
      <c r="F49" s="115" t="s">
        <v>63</v>
      </c>
      <c r="G49" s="123" t="s">
        <v>77</v>
      </c>
      <c r="H49" s="117"/>
      <c r="I49" s="210"/>
      <c r="J49" s="124"/>
    </row>
    <row r="50" spans="1:10" x14ac:dyDescent="0.25">
      <c r="A50" s="108">
        <v>35</v>
      </c>
      <c r="B50" s="109">
        <v>275</v>
      </c>
      <c r="C50" s="109">
        <f t="shared" si="0"/>
        <v>9625</v>
      </c>
      <c r="D50" s="109"/>
      <c r="E50" s="110">
        <v>44973</v>
      </c>
      <c r="F50" s="109" t="s">
        <v>62</v>
      </c>
      <c r="G50" s="121" t="s">
        <v>78</v>
      </c>
      <c r="H50" s="111"/>
      <c r="I50" s="209"/>
      <c r="J50" s="122"/>
    </row>
    <row r="51" spans="1:10" x14ac:dyDescent="0.25">
      <c r="A51" s="114">
        <v>20</v>
      </c>
      <c r="B51" s="115">
        <v>95</v>
      </c>
      <c r="C51" s="115">
        <f t="shared" si="0"/>
        <v>1900</v>
      </c>
      <c r="D51" s="115"/>
      <c r="E51" s="116">
        <v>44973</v>
      </c>
      <c r="F51" s="115" t="s">
        <v>63</v>
      </c>
      <c r="G51" s="123" t="s">
        <v>78</v>
      </c>
      <c r="H51" s="117"/>
      <c r="I51" s="210"/>
      <c r="J51" s="124"/>
    </row>
    <row r="52" spans="1:10" x14ac:dyDescent="0.25">
      <c r="A52" s="108">
        <v>55</v>
      </c>
      <c r="B52" s="109">
        <v>275</v>
      </c>
      <c r="C52" s="109">
        <f t="shared" si="0"/>
        <v>15125</v>
      </c>
      <c r="D52" s="109"/>
      <c r="E52" s="110">
        <v>44979</v>
      </c>
      <c r="F52" s="109" t="s">
        <v>62</v>
      </c>
      <c r="G52" s="121" t="s">
        <v>44</v>
      </c>
      <c r="H52" s="111"/>
      <c r="I52" s="209"/>
      <c r="J52" s="122"/>
    </row>
    <row r="53" spans="1:10" x14ac:dyDescent="0.25">
      <c r="A53" s="114">
        <v>25</v>
      </c>
      <c r="B53" s="115">
        <v>95</v>
      </c>
      <c r="C53" s="115">
        <f t="shared" si="0"/>
        <v>2375</v>
      </c>
      <c r="D53" s="115"/>
      <c r="E53" s="116">
        <v>44979</v>
      </c>
      <c r="F53" s="115" t="s">
        <v>63</v>
      </c>
      <c r="G53" s="123" t="s">
        <v>44</v>
      </c>
      <c r="H53" s="117"/>
      <c r="I53" s="210"/>
      <c r="J53" s="124"/>
    </row>
    <row r="54" spans="1:10" x14ac:dyDescent="0.25">
      <c r="A54" s="108">
        <v>35</v>
      </c>
      <c r="B54" s="109">
        <v>280</v>
      </c>
      <c r="C54" s="109">
        <f t="shared" si="0"/>
        <v>9800</v>
      </c>
      <c r="D54" s="109"/>
      <c r="E54" s="110">
        <v>44986</v>
      </c>
      <c r="F54" s="109" t="s">
        <v>64</v>
      </c>
      <c r="G54" s="121" t="s">
        <v>45</v>
      </c>
      <c r="H54" s="111"/>
      <c r="I54" s="209"/>
      <c r="J54" s="122"/>
    </row>
    <row r="55" spans="1:10" x14ac:dyDescent="0.25">
      <c r="A55" s="114">
        <v>20</v>
      </c>
      <c r="B55" s="115">
        <v>95</v>
      </c>
      <c r="C55" s="115">
        <f t="shared" si="0"/>
        <v>1900</v>
      </c>
      <c r="D55" s="115"/>
      <c r="E55" s="116">
        <v>44986</v>
      </c>
      <c r="F55" s="115" t="s">
        <v>63</v>
      </c>
      <c r="G55" s="123" t="s">
        <v>45</v>
      </c>
      <c r="H55" s="117"/>
      <c r="I55" s="210"/>
      <c r="J55" s="124"/>
    </row>
    <row r="56" spans="1:10" x14ac:dyDescent="0.25">
      <c r="A56" s="108">
        <v>53</v>
      </c>
      <c r="B56" s="109">
        <v>280</v>
      </c>
      <c r="C56" s="109">
        <f t="shared" si="0"/>
        <v>14840</v>
      </c>
      <c r="D56" s="109"/>
      <c r="E56" s="110">
        <v>44991</v>
      </c>
      <c r="F56" s="109" t="s">
        <v>64</v>
      </c>
      <c r="G56" s="121" t="s">
        <v>46</v>
      </c>
      <c r="H56" s="111"/>
      <c r="I56" s="209"/>
      <c r="J56" s="122"/>
    </row>
    <row r="57" spans="1:10" x14ac:dyDescent="0.25">
      <c r="A57" s="114">
        <v>28</v>
      </c>
      <c r="B57" s="115">
        <v>95</v>
      </c>
      <c r="C57" s="115">
        <f t="shared" si="0"/>
        <v>2660</v>
      </c>
      <c r="D57" s="115"/>
      <c r="E57" s="116">
        <v>44991</v>
      </c>
      <c r="F57" s="115" t="s">
        <v>63</v>
      </c>
      <c r="G57" s="123" t="s">
        <v>46</v>
      </c>
      <c r="H57" s="117"/>
      <c r="I57" s="210"/>
      <c r="J57" s="124"/>
    </row>
    <row r="58" spans="1:10" x14ac:dyDescent="0.25">
      <c r="A58" s="108">
        <v>35</v>
      </c>
      <c r="B58" s="109">
        <v>280</v>
      </c>
      <c r="C58" s="109">
        <f t="shared" si="0"/>
        <v>9800</v>
      </c>
      <c r="D58" s="109"/>
      <c r="E58" s="110">
        <v>44997</v>
      </c>
      <c r="F58" s="109" t="s">
        <v>64</v>
      </c>
      <c r="G58" s="121" t="s">
        <v>47</v>
      </c>
      <c r="H58" s="111"/>
      <c r="I58" s="209"/>
      <c r="J58" s="122"/>
    </row>
    <row r="59" spans="1:10" x14ac:dyDescent="0.25">
      <c r="A59" s="114">
        <v>18</v>
      </c>
      <c r="B59" s="115">
        <v>95</v>
      </c>
      <c r="C59" s="115">
        <f t="shared" si="0"/>
        <v>1710</v>
      </c>
      <c r="D59" s="115"/>
      <c r="E59" s="116">
        <v>44997</v>
      </c>
      <c r="F59" s="115" t="s">
        <v>63</v>
      </c>
      <c r="G59" s="123" t="s">
        <v>47</v>
      </c>
      <c r="H59" s="117"/>
      <c r="I59" s="210"/>
      <c r="J59" s="124"/>
    </row>
    <row r="60" spans="1:10" x14ac:dyDescent="0.25">
      <c r="A60" s="108">
        <v>53</v>
      </c>
      <c r="B60" s="109">
        <v>275</v>
      </c>
      <c r="C60" s="109">
        <f t="shared" si="0"/>
        <v>14575</v>
      </c>
      <c r="D60" s="109"/>
      <c r="E60" s="110">
        <v>45005</v>
      </c>
      <c r="F60" s="109" t="s">
        <v>71</v>
      </c>
      <c r="G60" s="121" t="s">
        <v>56</v>
      </c>
      <c r="H60" s="111"/>
      <c r="I60" s="209"/>
      <c r="J60" s="122"/>
    </row>
    <row r="61" spans="1:10" x14ac:dyDescent="0.25">
      <c r="A61" s="114">
        <v>30</v>
      </c>
      <c r="B61" s="115">
        <v>95</v>
      </c>
      <c r="C61" s="115">
        <f t="shared" si="0"/>
        <v>2850</v>
      </c>
      <c r="D61" s="115"/>
      <c r="E61" s="116">
        <v>45005</v>
      </c>
      <c r="F61" s="115" t="s">
        <v>63</v>
      </c>
      <c r="G61" s="123" t="s">
        <v>56</v>
      </c>
      <c r="H61" s="117"/>
      <c r="I61" s="210"/>
      <c r="J61" s="124"/>
    </row>
    <row r="62" spans="1:10" x14ac:dyDescent="0.25">
      <c r="A62" s="108">
        <v>25</v>
      </c>
      <c r="B62" s="109">
        <v>105</v>
      </c>
      <c r="C62" s="109">
        <f t="shared" si="0"/>
        <v>2625</v>
      </c>
      <c r="D62" s="109"/>
      <c r="E62" s="110">
        <v>45130</v>
      </c>
      <c r="F62" s="109" t="s">
        <v>63</v>
      </c>
      <c r="G62" s="121" t="s">
        <v>42</v>
      </c>
      <c r="H62" s="111"/>
      <c r="I62" s="209"/>
      <c r="J62" s="122"/>
    </row>
    <row r="63" spans="1:10" x14ac:dyDescent="0.25">
      <c r="A63" s="114">
        <v>15</v>
      </c>
      <c r="B63" s="115">
        <v>105</v>
      </c>
      <c r="C63" s="115">
        <f t="shared" si="0"/>
        <v>1575</v>
      </c>
      <c r="D63" s="115"/>
      <c r="E63" s="116">
        <v>45138</v>
      </c>
      <c r="F63" s="115" t="s">
        <v>63</v>
      </c>
      <c r="G63" s="123" t="s">
        <v>42</v>
      </c>
      <c r="H63" s="117"/>
      <c r="I63" s="210"/>
      <c r="J63" s="124"/>
    </row>
    <row r="64" spans="1:10" x14ac:dyDescent="0.25">
      <c r="A64" s="108">
        <v>30</v>
      </c>
      <c r="B64" s="109">
        <v>105</v>
      </c>
      <c r="C64" s="109">
        <f t="shared" si="0"/>
        <v>3150</v>
      </c>
      <c r="D64" s="109"/>
      <c r="E64" s="110">
        <v>45143</v>
      </c>
      <c r="F64" s="109" t="s">
        <v>63</v>
      </c>
      <c r="G64" s="121" t="s">
        <v>42</v>
      </c>
      <c r="H64" s="111"/>
      <c r="I64" s="209"/>
      <c r="J64" s="122"/>
    </row>
    <row r="65" spans="1:10" x14ac:dyDescent="0.25">
      <c r="A65" s="114">
        <v>20</v>
      </c>
      <c r="B65" s="115">
        <v>105</v>
      </c>
      <c r="C65" s="115">
        <f t="shared" si="0"/>
        <v>2100</v>
      </c>
      <c r="D65" s="115"/>
      <c r="E65" s="116">
        <v>45153</v>
      </c>
      <c r="F65" s="115" t="s">
        <v>63</v>
      </c>
      <c r="G65" s="123" t="s">
        <v>42</v>
      </c>
      <c r="H65" s="117"/>
      <c r="I65" s="210"/>
      <c r="J65" s="124"/>
    </row>
    <row r="66" spans="1:10" x14ac:dyDescent="0.25">
      <c r="A66" s="218">
        <v>15</v>
      </c>
      <c r="B66" s="219">
        <v>105</v>
      </c>
      <c r="C66" s="219">
        <f t="shared" si="0"/>
        <v>1575</v>
      </c>
      <c r="D66" s="219">
        <f>SUM(C6:C66)</f>
        <v>474440</v>
      </c>
      <c r="E66" s="264">
        <v>45155</v>
      </c>
      <c r="F66" s="219" t="s">
        <v>63</v>
      </c>
      <c r="G66" s="265" t="s">
        <v>42</v>
      </c>
      <c r="H66" s="266">
        <v>474440</v>
      </c>
      <c r="I66" s="331"/>
      <c r="J66" s="268" t="s">
        <v>154</v>
      </c>
    </row>
    <row r="67" spans="1:10" x14ac:dyDescent="0.25">
      <c r="A67" s="114">
        <v>7</v>
      </c>
      <c r="B67" s="115">
        <v>130</v>
      </c>
      <c r="C67" s="115">
        <f t="shared" si="0"/>
        <v>910</v>
      </c>
      <c r="D67" s="115"/>
      <c r="E67" s="116">
        <v>45316</v>
      </c>
      <c r="F67" s="115" t="s">
        <v>63</v>
      </c>
      <c r="G67" s="123" t="s">
        <v>42</v>
      </c>
      <c r="H67" s="117">
        <v>50000</v>
      </c>
      <c r="I67" s="210">
        <v>3646</v>
      </c>
      <c r="J67" s="124">
        <v>45495</v>
      </c>
    </row>
    <row r="68" spans="1:10" x14ac:dyDescent="0.25">
      <c r="A68" s="108">
        <v>8</v>
      </c>
      <c r="B68" s="109">
        <v>130</v>
      </c>
      <c r="C68" s="109">
        <f t="shared" si="0"/>
        <v>1040</v>
      </c>
      <c r="D68" s="109"/>
      <c r="E68" s="110">
        <v>45326</v>
      </c>
      <c r="F68" s="109" t="s">
        <v>63</v>
      </c>
      <c r="G68" s="121" t="s">
        <v>42</v>
      </c>
      <c r="H68" s="111"/>
      <c r="I68" s="209"/>
      <c r="J68" s="122"/>
    </row>
    <row r="69" spans="1:10" x14ac:dyDescent="0.25">
      <c r="A69" s="114">
        <v>10</v>
      </c>
      <c r="B69" s="115">
        <v>130</v>
      </c>
      <c r="C69" s="115">
        <f t="shared" si="0"/>
        <v>1300</v>
      </c>
      <c r="D69" s="115"/>
      <c r="E69" s="116">
        <v>45347</v>
      </c>
      <c r="F69" s="115" t="s">
        <v>63</v>
      </c>
      <c r="G69" s="123" t="s">
        <v>42</v>
      </c>
      <c r="H69" s="117"/>
      <c r="I69" s="210"/>
      <c r="J69" s="124"/>
    </row>
    <row r="70" spans="1:10" x14ac:dyDescent="0.25">
      <c r="A70" s="108">
        <v>2</v>
      </c>
      <c r="B70" s="109">
        <v>330</v>
      </c>
      <c r="C70" s="109">
        <f t="shared" si="0"/>
        <v>660</v>
      </c>
      <c r="D70" s="109"/>
      <c r="E70" s="110">
        <v>45347</v>
      </c>
      <c r="F70" s="109" t="s">
        <v>64</v>
      </c>
      <c r="G70" s="121" t="s">
        <v>177</v>
      </c>
      <c r="H70" s="111"/>
      <c r="I70" s="209"/>
      <c r="J70" s="122"/>
    </row>
    <row r="71" spans="1:10" x14ac:dyDescent="0.25">
      <c r="A71" s="114">
        <v>44</v>
      </c>
      <c r="B71" s="115">
        <v>130</v>
      </c>
      <c r="C71" s="115">
        <f t="shared" si="0"/>
        <v>5720</v>
      </c>
      <c r="D71" s="115"/>
      <c r="E71" s="116">
        <v>45469</v>
      </c>
      <c r="F71" s="115" t="s">
        <v>63</v>
      </c>
      <c r="G71" s="123" t="s">
        <v>93</v>
      </c>
      <c r="H71" s="117"/>
      <c r="I71" s="210"/>
      <c r="J71" s="124"/>
    </row>
    <row r="72" spans="1:10" x14ac:dyDescent="0.25">
      <c r="A72" s="108">
        <v>65</v>
      </c>
      <c r="B72" s="109">
        <v>140</v>
      </c>
      <c r="C72" s="109">
        <f t="shared" ref="C72:C135" si="1">A72*B72</f>
        <v>9100</v>
      </c>
      <c r="D72" s="109"/>
      <c r="E72" s="110">
        <v>45482</v>
      </c>
      <c r="F72" s="109" t="s">
        <v>63</v>
      </c>
      <c r="G72" s="121" t="s">
        <v>93</v>
      </c>
      <c r="H72" s="111"/>
      <c r="I72" s="209"/>
      <c r="J72" s="122"/>
    </row>
    <row r="73" spans="1:10" x14ac:dyDescent="0.25">
      <c r="A73" s="114">
        <v>22</v>
      </c>
      <c r="B73" s="115">
        <v>140</v>
      </c>
      <c r="C73" s="115">
        <f t="shared" si="1"/>
        <v>3080</v>
      </c>
      <c r="D73" s="115"/>
      <c r="E73" s="116">
        <v>45483</v>
      </c>
      <c r="F73" s="115" t="s">
        <v>63</v>
      </c>
      <c r="G73" s="123" t="s">
        <v>93</v>
      </c>
      <c r="H73" s="117"/>
      <c r="I73" s="210"/>
      <c r="J73" s="124"/>
    </row>
    <row r="74" spans="1:10" x14ac:dyDescent="0.25">
      <c r="A74" s="108">
        <v>22</v>
      </c>
      <c r="B74" s="109">
        <v>140</v>
      </c>
      <c r="C74" s="109">
        <f t="shared" si="1"/>
        <v>3080</v>
      </c>
      <c r="D74" s="109"/>
      <c r="E74" s="110">
        <v>45487</v>
      </c>
      <c r="F74" s="109" t="s">
        <v>63</v>
      </c>
      <c r="G74" s="121" t="s">
        <v>93</v>
      </c>
      <c r="H74" s="111"/>
      <c r="I74" s="209"/>
      <c r="J74" s="122"/>
    </row>
    <row r="75" spans="1:10" x14ac:dyDescent="0.25">
      <c r="A75" s="114">
        <v>45</v>
      </c>
      <c r="B75" s="115">
        <v>140</v>
      </c>
      <c r="C75" s="115">
        <f t="shared" si="1"/>
        <v>6300</v>
      </c>
      <c r="D75" s="115"/>
      <c r="E75" s="116">
        <v>45493</v>
      </c>
      <c r="F75" s="115" t="s">
        <v>63</v>
      </c>
      <c r="G75" s="123" t="s">
        <v>93</v>
      </c>
      <c r="H75" s="117"/>
      <c r="I75" s="210"/>
      <c r="J75" s="124"/>
    </row>
    <row r="76" spans="1:10" x14ac:dyDescent="0.25">
      <c r="A76" s="108">
        <v>45</v>
      </c>
      <c r="B76" s="109">
        <v>140</v>
      </c>
      <c r="C76" s="109">
        <f t="shared" si="1"/>
        <v>6300</v>
      </c>
      <c r="D76" s="109"/>
      <c r="E76" s="110">
        <v>45494</v>
      </c>
      <c r="F76" s="109" t="s">
        <v>63</v>
      </c>
      <c r="G76" s="121" t="s">
        <v>93</v>
      </c>
      <c r="H76" s="111"/>
      <c r="I76" s="209"/>
      <c r="J76" s="122"/>
    </row>
    <row r="77" spans="1:10" x14ac:dyDescent="0.25">
      <c r="A77" s="114">
        <v>22</v>
      </c>
      <c r="B77" s="115">
        <v>140</v>
      </c>
      <c r="C77" s="115">
        <f t="shared" si="1"/>
        <v>3080</v>
      </c>
      <c r="D77" s="115"/>
      <c r="E77" s="116">
        <v>45504</v>
      </c>
      <c r="F77" s="115" t="s">
        <v>63</v>
      </c>
      <c r="G77" s="123" t="s">
        <v>93</v>
      </c>
      <c r="H77" s="117"/>
      <c r="I77" s="210"/>
      <c r="J77" s="124"/>
    </row>
    <row r="78" spans="1:10" x14ac:dyDescent="0.25">
      <c r="A78" s="108">
        <v>20</v>
      </c>
      <c r="B78" s="109">
        <v>150</v>
      </c>
      <c r="C78" s="109">
        <f t="shared" si="1"/>
        <v>3000</v>
      </c>
      <c r="D78" s="109"/>
      <c r="E78" s="110">
        <v>45517</v>
      </c>
      <c r="F78" s="109" t="s">
        <v>63</v>
      </c>
      <c r="G78" s="121" t="s">
        <v>93</v>
      </c>
      <c r="H78" s="111"/>
      <c r="I78" s="209"/>
      <c r="J78" s="122"/>
    </row>
    <row r="79" spans="1:10" x14ac:dyDescent="0.25">
      <c r="A79" s="114">
        <v>22</v>
      </c>
      <c r="B79" s="115">
        <v>150</v>
      </c>
      <c r="C79" s="115">
        <f t="shared" si="1"/>
        <v>3300</v>
      </c>
      <c r="D79" s="115"/>
      <c r="E79" s="116">
        <v>45529</v>
      </c>
      <c r="F79" s="115" t="s">
        <v>63</v>
      </c>
      <c r="G79" s="123" t="s">
        <v>93</v>
      </c>
      <c r="H79" s="117"/>
      <c r="I79" s="210"/>
      <c r="J79" s="124"/>
    </row>
    <row r="80" spans="1:10" x14ac:dyDescent="0.25">
      <c r="A80" s="108">
        <v>35</v>
      </c>
      <c r="B80" s="109">
        <v>150</v>
      </c>
      <c r="C80" s="109">
        <f t="shared" si="1"/>
        <v>5250</v>
      </c>
      <c r="D80" s="109"/>
      <c r="E80" s="110">
        <v>45531</v>
      </c>
      <c r="F80" s="109" t="s">
        <v>63</v>
      </c>
      <c r="G80" s="121" t="s">
        <v>93</v>
      </c>
      <c r="H80" s="111"/>
      <c r="I80" s="209"/>
      <c r="J80" s="122"/>
    </row>
    <row r="81" spans="1:11" x14ac:dyDescent="0.25">
      <c r="A81" s="114">
        <v>5</v>
      </c>
      <c r="B81" s="115">
        <v>150</v>
      </c>
      <c r="C81" s="115">
        <f t="shared" si="1"/>
        <v>750</v>
      </c>
      <c r="D81" s="115"/>
      <c r="E81" s="116">
        <v>45531</v>
      </c>
      <c r="F81" s="115" t="s">
        <v>63</v>
      </c>
      <c r="G81" s="123" t="s">
        <v>93</v>
      </c>
      <c r="H81" s="117"/>
      <c r="I81" s="210"/>
      <c r="J81" s="124"/>
    </row>
    <row r="82" spans="1:11" x14ac:dyDescent="0.25">
      <c r="A82" s="108">
        <v>15</v>
      </c>
      <c r="B82" s="109">
        <v>150</v>
      </c>
      <c r="C82" s="109">
        <f t="shared" si="1"/>
        <v>2250</v>
      </c>
      <c r="D82" s="109"/>
      <c r="E82" s="110">
        <v>45588</v>
      </c>
      <c r="F82" s="109" t="s">
        <v>63</v>
      </c>
      <c r="G82" s="121" t="s">
        <v>93</v>
      </c>
      <c r="H82" s="111"/>
      <c r="I82" s="209"/>
      <c r="J82" s="122"/>
    </row>
    <row r="83" spans="1:11" x14ac:dyDescent="0.25">
      <c r="A83" s="114">
        <v>10</v>
      </c>
      <c r="B83" s="115">
        <v>160</v>
      </c>
      <c r="C83" s="115">
        <f t="shared" si="1"/>
        <v>1600</v>
      </c>
      <c r="D83" s="115"/>
      <c r="E83" s="116">
        <v>45592</v>
      </c>
      <c r="F83" s="115" t="s">
        <v>63</v>
      </c>
      <c r="G83" s="123" t="s">
        <v>93</v>
      </c>
      <c r="H83" s="117"/>
      <c r="I83" s="210"/>
      <c r="J83" s="124"/>
    </row>
    <row r="84" spans="1:11" ht="66.75" customHeight="1" x14ac:dyDescent="0.25">
      <c r="A84" s="108">
        <v>15</v>
      </c>
      <c r="B84" s="109">
        <v>160</v>
      </c>
      <c r="C84" s="109">
        <f t="shared" si="1"/>
        <v>2400</v>
      </c>
      <c r="D84" s="109"/>
      <c r="E84" s="110">
        <v>45595</v>
      </c>
      <c r="F84" s="109" t="s">
        <v>63</v>
      </c>
      <c r="G84" s="121" t="s">
        <v>93</v>
      </c>
      <c r="H84" s="111">
        <v>9120</v>
      </c>
      <c r="I84" s="209"/>
      <c r="J84" s="122">
        <v>45686</v>
      </c>
      <c r="K84" s="410" t="s">
        <v>257</v>
      </c>
    </row>
    <row r="85" spans="1:11" x14ac:dyDescent="0.25">
      <c r="A85" s="114">
        <v>22</v>
      </c>
      <c r="B85" s="115">
        <v>400</v>
      </c>
      <c r="C85" s="115">
        <f t="shared" si="1"/>
        <v>8800</v>
      </c>
      <c r="D85" s="115"/>
      <c r="E85" s="116">
        <v>45738</v>
      </c>
      <c r="F85" s="115" t="s">
        <v>64</v>
      </c>
      <c r="G85" s="123" t="s">
        <v>223</v>
      </c>
      <c r="H85" s="117"/>
      <c r="I85" s="210"/>
      <c r="J85" s="124"/>
    </row>
    <row r="86" spans="1:11" x14ac:dyDescent="0.25">
      <c r="A86" s="108">
        <v>15</v>
      </c>
      <c r="B86" s="109">
        <v>160</v>
      </c>
      <c r="C86" s="109">
        <f t="shared" si="1"/>
        <v>2400</v>
      </c>
      <c r="D86" s="109"/>
      <c r="E86" s="110">
        <v>45738</v>
      </c>
      <c r="F86" s="109" t="s">
        <v>63</v>
      </c>
      <c r="G86" s="121" t="s">
        <v>223</v>
      </c>
      <c r="H86" s="111">
        <v>11200</v>
      </c>
      <c r="I86" s="209">
        <v>5437</v>
      </c>
      <c r="J86" s="122">
        <v>45742</v>
      </c>
    </row>
    <row r="87" spans="1:11" x14ac:dyDescent="0.25">
      <c r="A87" s="114">
        <v>22</v>
      </c>
      <c r="B87" s="115">
        <v>170</v>
      </c>
      <c r="C87" s="115">
        <f t="shared" si="1"/>
        <v>3740</v>
      </c>
      <c r="D87" s="115"/>
      <c r="E87" s="116">
        <v>45783</v>
      </c>
      <c r="F87" s="115" t="s">
        <v>63</v>
      </c>
      <c r="G87" s="123" t="s">
        <v>265</v>
      </c>
      <c r="H87" s="117">
        <v>3740</v>
      </c>
      <c r="I87" s="210">
        <v>5675</v>
      </c>
      <c r="J87" s="124">
        <v>45787</v>
      </c>
    </row>
    <row r="88" spans="1:11" x14ac:dyDescent="0.25">
      <c r="A88" s="108">
        <v>5</v>
      </c>
      <c r="B88" s="109">
        <v>170</v>
      </c>
      <c r="C88" s="109">
        <f t="shared" si="1"/>
        <v>850</v>
      </c>
      <c r="D88" s="109"/>
      <c r="E88" s="110">
        <v>45848</v>
      </c>
      <c r="F88" s="115" t="s">
        <v>63</v>
      </c>
      <c r="G88" s="121" t="s">
        <v>269</v>
      </c>
      <c r="H88" s="111"/>
      <c r="I88" s="209"/>
      <c r="J88" s="122"/>
    </row>
    <row r="89" spans="1:11" x14ac:dyDescent="0.25">
      <c r="A89" s="114"/>
      <c r="B89" s="115"/>
      <c r="C89" s="115">
        <f t="shared" si="1"/>
        <v>0</v>
      </c>
      <c r="D89" s="115"/>
      <c r="E89" s="116"/>
      <c r="F89" s="115"/>
      <c r="G89" s="123"/>
      <c r="H89" s="117"/>
      <c r="I89" s="210"/>
      <c r="J89" s="124"/>
    </row>
    <row r="90" spans="1:11" x14ac:dyDescent="0.25">
      <c r="A90" s="108"/>
      <c r="B90" s="109"/>
      <c r="C90" s="109">
        <f t="shared" si="1"/>
        <v>0</v>
      </c>
      <c r="D90" s="109"/>
      <c r="E90" s="110"/>
      <c r="F90" s="109"/>
      <c r="G90" s="121"/>
      <c r="H90" s="111"/>
      <c r="I90" s="209"/>
      <c r="J90" s="122"/>
    </row>
    <row r="91" spans="1:11" x14ac:dyDescent="0.25">
      <c r="A91" s="114"/>
      <c r="B91" s="115"/>
      <c r="C91" s="115">
        <f t="shared" si="1"/>
        <v>0</v>
      </c>
      <c r="D91" s="115"/>
      <c r="E91" s="116"/>
      <c r="F91" s="115"/>
      <c r="G91" s="123"/>
      <c r="H91" s="117"/>
      <c r="I91" s="210"/>
      <c r="J91" s="124"/>
    </row>
    <row r="92" spans="1:11" x14ac:dyDescent="0.25">
      <c r="A92" s="108"/>
      <c r="B92" s="109"/>
      <c r="C92" s="109">
        <f t="shared" si="1"/>
        <v>0</v>
      </c>
      <c r="D92" s="109"/>
      <c r="E92" s="110"/>
      <c r="F92" s="109"/>
      <c r="G92" s="121"/>
      <c r="H92" s="111"/>
      <c r="I92" s="209"/>
      <c r="J92" s="122"/>
    </row>
    <row r="93" spans="1:11" x14ac:dyDescent="0.25">
      <c r="A93" s="114"/>
      <c r="B93" s="115"/>
      <c r="C93" s="115">
        <f t="shared" si="1"/>
        <v>0</v>
      </c>
      <c r="D93" s="115"/>
      <c r="E93" s="116"/>
      <c r="F93" s="115"/>
      <c r="G93" s="123"/>
      <c r="H93" s="117"/>
      <c r="I93" s="210"/>
      <c r="J93" s="124"/>
    </row>
    <row r="94" spans="1:11" x14ac:dyDescent="0.25">
      <c r="A94" s="108"/>
      <c r="B94" s="109"/>
      <c r="C94" s="109">
        <f t="shared" si="1"/>
        <v>0</v>
      </c>
      <c r="D94" s="109"/>
      <c r="E94" s="110"/>
      <c r="F94" s="109"/>
      <c r="G94" s="121"/>
      <c r="H94" s="111"/>
      <c r="I94" s="209"/>
      <c r="J94" s="122"/>
    </row>
    <row r="95" spans="1:11" x14ac:dyDescent="0.25">
      <c r="A95" s="114"/>
      <c r="B95" s="115"/>
      <c r="C95" s="115">
        <f t="shared" si="1"/>
        <v>0</v>
      </c>
      <c r="D95" s="115"/>
      <c r="E95" s="116"/>
      <c r="F95" s="115"/>
      <c r="G95" s="123"/>
      <c r="H95" s="117"/>
      <c r="I95" s="210"/>
      <c r="J95" s="124"/>
    </row>
    <row r="96" spans="1:11" x14ac:dyDescent="0.25">
      <c r="A96" s="108"/>
      <c r="B96" s="109"/>
      <c r="C96" s="109">
        <f t="shared" si="1"/>
        <v>0</v>
      </c>
      <c r="D96" s="109"/>
      <c r="E96" s="110"/>
      <c r="F96" s="109"/>
      <c r="G96" s="121"/>
      <c r="H96" s="111"/>
      <c r="I96" s="209"/>
      <c r="J96" s="122"/>
    </row>
    <row r="97" spans="1:10" x14ac:dyDescent="0.25">
      <c r="A97" s="114"/>
      <c r="B97" s="115"/>
      <c r="C97" s="115">
        <f t="shared" si="1"/>
        <v>0</v>
      </c>
      <c r="D97" s="115"/>
      <c r="E97" s="116"/>
      <c r="F97" s="115"/>
      <c r="G97" s="123"/>
      <c r="H97" s="117"/>
      <c r="I97" s="210"/>
      <c r="J97" s="124"/>
    </row>
    <row r="98" spans="1:10" x14ac:dyDescent="0.25">
      <c r="A98" s="108"/>
      <c r="B98" s="109"/>
      <c r="C98" s="109">
        <f t="shared" si="1"/>
        <v>0</v>
      </c>
      <c r="D98" s="109"/>
      <c r="E98" s="110"/>
      <c r="F98" s="109"/>
      <c r="G98" s="121"/>
      <c r="H98" s="111"/>
      <c r="I98" s="209"/>
      <c r="J98" s="122"/>
    </row>
    <row r="99" spans="1:10" x14ac:dyDescent="0.25">
      <c r="A99" s="114"/>
      <c r="B99" s="115"/>
      <c r="C99" s="115">
        <f t="shared" si="1"/>
        <v>0</v>
      </c>
      <c r="D99" s="115"/>
      <c r="E99" s="116"/>
      <c r="F99" s="115"/>
      <c r="G99" s="123"/>
      <c r="H99" s="117"/>
      <c r="I99" s="210"/>
      <c r="J99" s="124"/>
    </row>
    <row r="100" spans="1:10" x14ac:dyDescent="0.25">
      <c r="A100" s="108"/>
      <c r="B100" s="109"/>
      <c r="C100" s="109">
        <f t="shared" si="1"/>
        <v>0</v>
      </c>
      <c r="D100" s="109"/>
      <c r="E100" s="110"/>
      <c r="F100" s="109"/>
      <c r="G100" s="121"/>
      <c r="H100" s="111"/>
      <c r="I100" s="209"/>
      <c r="J100" s="122"/>
    </row>
    <row r="101" spans="1:10" x14ac:dyDescent="0.25">
      <c r="A101" s="114"/>
      <c r="B101" s="115"/>
      <c r="C101" s="115">
        <f t="shared" si="1"/>
        <v>0</v>
      </c>
      <c r="D101" s="115"/>
      <c r="E101" s="116"/>
      <c r="F101" s="115"/>
      <c r="G101" s="123"/>
      <c r="H101" s="117"/>
      <c r="I101" s="210"/>
      <c r="J101" s="124"/>
    </row>
    <row r="102" spans="1:10" x14ac:dyDescent="0.25">
      <c r="A102" s="108"/>
      <c r="B102" s="109"/>
      <c r="C102" s="109">
        <f t="shared" si="1"/>
        <v>0</v>
      </c>
      <c r="D102" s="109"/>
      <c r="E102" s="110"/>
      <c r="F102" s="109"/>
      <c r="G102" s="121"/>
      <c r="H102" s="111"/>
      <c r="I102" s="209"/>
      <c r="J102" s="122"/>
    </row>
    <row r="103" spans="1:10" x14ac:dyDescent="0.25">
      <c r="A103" s="114"/>
      <c r="B103" s="115"/>
      <c r="C103" s="115">
        <f t="shared" si="1"/>
        <v>0</v>
      </c>
      <c r="D103" s="115"/>
      <c r="E103" s="116"/>
      <c r="F103" s="115"/>
      <c r="G103" s="123"/>
      <c r="H103" s="117"/>
      <c r="I103" s="210"/>
      <c r="J103" s="124"/>
    </row>
    <row r="104" spans="1:10" x14ac:dyDescent="0.25">
      <c r="A104" s="108"/>
      <c r="B104" s="109"/>
      <c r="C104" s="109">
        <f t="shared" si="1"/>
        <v>0</v>
      </c>
      <c r="D104" s="109"/>
      <c r="E104" s="110"/>
      <c r="F104" s="109"/>
      <c r="G104" s="121"/>
      <c r="H104" s="111"/>
      <c r="I104" s="209"/>
      <c r="J104" s="122"/>
    </row>
    <row r="105" spans="1:10" x14ac:dyDescent="0.25">
      <c r="A105" s="114"/>
      <c r="B105" s="115"/>
      <c r="C105" s="115">
        <f t="shared" si="1"/>
        <v>0</v>
      </c>
      <c r="D105" s="115"/>
      <c r="E105" s="116"/>
      <c r="F105" s="115"/>
      <c r="G105" s="123"/>
      <c r="H105" s="117"/>
      <c r="I105" s="210"/>
      <c r="J105" s="124"/>
    </row>
    <row r="106" spans="1:10" x14ac:dyDescent="0.25">
      <c r="A106" s="108"/>
      <c r="B106" s="109"/>
      <c r="C106" s="109">
        <f t="shared" si="1"/>
        <v>0</v>
      </c>
      <c r="D106" s="109"/>
      <c r="E106" s="110"/>
      <c r="F106" s="109"/>
      <c r="G106" s="121"/>
      <c r="H106" s="111"/>
      <c r="I106" s="209"/>
      <c r="J106" s="122"/>
    </row>
    <row r="107" spans="1:10" x14ac:dyDescent="0.25">
      <c r="A107" s="114"/>
      <c r="B107" s="115"/>
      <c r="C107" s="115">
        <f t="shared" si="1"/>
        <v>0</v>
      </c>
      <c r="D107" s="115"/>
      <c r="E107" s="116"/>
      <c r="F107" s="115"/>
      <c r="G107" s="123"/>
      <c r="H107" s="117"/>
      <c r="I107" s="210"/>
      <c r="J107" s="124"/>
    </row>
    <row r="108" spans="1:10" x14ac:dyDescent="0.25">
      <c r="A108" s="108"/>
      <c r="B108" s="109"/>
      <c r="C108" s="109">
        <f t="shared" si="1"/>
        <v>0</v>
      </c>
      <c r="D108" s="109"/>
      <c r="E108" s="110"/>
      <c r="F108" s="109"/>
      <c r="G108" s="121"/>
      <c r="H108" s="111"/>
      <c r="I108" s="209"/>
      <c r="J108" s="122"/>
    </row>
    <row r="109" spans="1:10" x14ac:dyDescent="0.25">
      <c r="A109" s="114"/>
      <c r="B109" s="115"/>
      <c r="C109" s="115">
        <f t="shared" si="1"/>
        <v>0</v>
      </c>
      <c r="D109" s="115"/>
      <c r="E109" s="116"/>
      <c r="F109" s="115"/>
      <c r="G109" s="123"/>
      <c r="H109" s="117"/>
      <c r="I109" s="210"/>
      <c r="J109" s="124"/>
    </row>
    <row r="110" spans="1:10" x14ac:dyDescent="0.25">
      <c r="A110" s="108"/>
      <c r="B110" s="109"/>
      <c r="C110" s="109">
        <f t="shared" si="1"/>
        <v>0</v>
      </c>
      <c r="D110" s="109"/>
      <c r="E110" s="110"/>
      <c r="F110" s="109"/>
      <c r="G110" s="121"/>
      <c r="H110" s="111"/>
      <c r="I110" s="209"/>
      <c r="J110" s="122"/>
    </row>
    <row r="111" spans="1:10" x14ac:dyDescent="0.25">
      <c r="A111" s="114"/>
      <c r="B111" s="115"/>
      <c r="C111" s="115">
        <f t="shared" si="1"/>
        <v>0</v>
      </c>
      <c r="D111" s="115"/>
      <c r="E111" s="116"/>
      <c r="F111" s="115"/>
      <c r="G111" s="123"/>
      <c r="H111" s="117"/>
      <c r="I111" s="210"/>
      <c r="J111" s="124"/>
    </row>
    <row r="112" spans="1:10" x14ac:dyDescent="0.25">
      <c r="A112" s="108"/>
      <c r="B112" s="109"/>
      <c r="C112" s="109">
        <f t="shared" si="1"/>
        <v>0</v>
      </c>
      <c r="D112" s="109"/>
      <c r="E112" s="110"/>
      <c r="F112" s="109"/>
      <c r="G112" s="121"/>
      <c r="H112" s="111"/>
      <c r="I112" s="209"/>
      <c r="J112" s="122"/>
    </row>
    <row r="113" spans="1:10" x14ac:dyDescent="0.25">
      <c r="A113" s="114"/>
      <c r="B113" s="115"/>
      <c r="C113" s="115">
        <f t="shared" si="1"/>
        <v>0</v>
      </c>
      <c r="D113" s="115"/>
      <c r="E113" s="116"/>
      <c r="F113" s="115"/>
      <c r="G113" s="123"/>
      <c r="H113" s="117"/>
      <c r="I113" s="210"/>
      <c r="J113" s="124"/>
    </row>
    <row r="114" spans="1:10" x14ac:dyDescent="0.25">
      <c r="A114" s="108"/>
      <c r="B114" s="109"/>
      <c r="C114" s="109">
        <f t="shared" si="1"/>
        <v>0</v>
      </c>
      <c r="D114" s="109"/>
      <c r="E114" s="110"/>
      <c r="F114" s="109"/>
      <c r="G114" s="121"/>
      <c r="H114" s="111"/>
      <c r="I114" s="209"/>
      <c r="J114" s="122"/>
    </row>
    <row r="115" spans="1:10" x14ac:dyDescent="0.25">
      <c r="A115" s="114"/>
      <c r="B115" s="115"/>
      <c r="C115" s="115">
        <f t="shared" si="1"/>
        <v>0</v>
      </c>
      <c r="D115" s="115"/>
      <c r="E115" s="116"/>
      <c r="F115" s="115"/>
      <c r="G115" s="123"/>
      <c r="H115" s="117"/>
      <c r="I115" s="210"/>
      <c r="J115" s="124"/>
    </row>
    <row r="116" spans="1:10" x14ac:dyDescent="0.25">
      <c r="A116" s="108"/>
      <c r="B116" s="109"/>
      <c r="C116" s="109">
        <f t="shared" si="1"/>
        <v>0</v>
      </c>
      <c r="D116" s="109"/>
      <c r="E116" s="110"/>
      <c r="F116" s="109"/>
      <c r="G116" s="121"/>
      <c r="H116" s="111"/>
      <c r="I116" s="209"/>
      <c r="J116" s="122"/>
    </row>
    <row r="117" spans="1:10" x14ac:dyDescent="0.25">
      <c r="A117" s="114"/>
      <c r="B117" s="115"/>
      <c r="C117" s="115">
        <f t="shared" si="1"/>
        <v>0</v>
      </c>
      <c r="D117" s="115"/>
      <c r="E117" s="116"/>
      <c r="F117" s="115"/>
      <c r="G117" s="123"/>
      <c r="H117" s="117"/>
      <c r="I117" s="210"/>
      <c r="J117" s="124"/>
    </row>
    <row r="118" spans="1:10" x14ac:dyDescent="0.25">
      <c r="A118" s="108"/>
      <c r="B118" s="109"/>
      <c r="C118" s="109">
        <f t="shared" si="1"/>
        <v>0</v>
      </c>
      <c r="D118" s="109"/>
      <c r="E118" s="110"/>
      <c r="F118" s="109"/>
      <c r="G118" s="121"/>
      <c r="H118" s="111"/>
      <c r="I118" s="209"/>
      <c r="J118" s="122"/>
    </row>
    <row r="119" spans="1:10" x14ac:dyDescent="0.25">
      <c r="A119" s="114"/>
      <c r="B119" s="115"/>
      <c r="C119" s="115">
        <f t="shared" si="1"/>
        <v>0</v>
      </c>
      <c r="D119" s="115"/>
      <c r="E119" s="116"/>
      <c r="F119" s="115"/>
      <c r="G119" s="123"/>
      <c r="H119" s="117"/>
      <c r="I119" s="210"/>
      <c r="J119" s="124"/>
    </row>
    <row r="120" spans="1:10" x14ac:dyDescent="0.25">
      <c r="A120" s="108"/>
      <c r="B120" s="109"/>
      <c r="C120" s="109">
        <f t="shared" si="1"/>
        <v>0</v>
      </c>
      <c r="D120" s="109"/>
      <c r="E120" s="110"/>
      <c r="F120" s="109"/>
      <c r="G120" s="121"/>
      <c r="H120" s="111"/>
      <c r="I120" s="209"/>
      <c r="J120" s="122"/>
    </row>
    <row r="121" spans="1:10" x14ac:dyDescent="0.25">
      <c r="A121" s="114"/>
      <c r="B121" s="115"/>
      <c r="C121" s="115">
        <f t="shared" si="1"/>
        <v>0</v>
      </c>
      <c r="D121" s="115"/>
      <c r="E121" s="116"/>
      <c r="F121" s="115"/>
      <c r="G121" s="123"/>
      <c r="H121" s="117"/>
      <c r="I121" s="210"/>
      <c r="J121" s="124"/>
    </row>
    <row r="122" spans="1:10" x14ac:dyDescent="0.25">
      <c r="A122" s="108"/>
      <c r="B122" s="109"/>
      <c r="C122" s="109">
        <f t="shared" si="1"/>
        <v>0</v>
      </c>
      <c r="D122" s="109"/>
      <c r="E122" s="110"/>
      <c r="F122" s="109"/>
      <c r="G122" s="121"/>
      <c r="H122" s="111"/>
      <c r="I122" s="209"/>
      <c r="J122" s="122"/>
    </row>
    <row r="123" spans="1:10" x14ac:dyDescent="0.25">
      <c r="A123" s="114"/>
      <c r="B123" s="115"/>
      <c r="C123" s="115">
        <f t="shared" si="1"/>
        <v>0</v>
      </c>
      <c r="D123" s="115"/>
      <c r="E123" s="116"/>
      <c r="F123" s="115"/>
      <c r="G123" s="123"/>
      <c r="H123" s="117"/>
      <c r="I123" s="210"/>
      <c r="J123" s="124"/>
    </row>
    <row r="124" spans="1:10" x14ac:dyDescent="0.25">
      <c r="A124" s="108"/>
      <c r="B124" s="109"/>
      <c r="C124" s="109">
        <f t="shared" si="1"/>
        <v>0</v>
      </c>
      <c r="D124" s="109"/>
      <c r="E124" s="110"/>
      <c r="F124" s="109"/>
      <c r="G124" s="121"/>
      <c r="H124" s="111"/>
      <c r="I124" s="209"/>
      <c r="J124" s="122"/>
    </row>
    <row r="125" spans="1:10" x14ac:dyDescent="0.25">
      <c r="A125" s="114"/>
      <c r="B125" s="115"/>
      <c r="C125" s="115">
        <f t="shared" si="1"/>
        <v>0</v>
      </c>
      <c r="D125" s="115"/>
      <c r="E125" s="116"/>
      <c r="F125" s="115"/>
      <c r="G125" s="123"/>
      <c r="H125" s="117"/>
      <c r="I125" s="210"/>
      <c r="J125" s="124"/>
    </row>
    <row r="126" spans="1:10" x14ac:dyDescent="0.25">
      <c r="A126" s="108"/>
      <c r="B126" s="109"/>
      <c r="C126" s="109">
        <f t="shared" si="1"/>
        <v>0</v>
      </c>
      <c r="D126" s="109"/>
      <c r="E126" s="110"/>
      <c r="F126" s="109"/>
      <c r="G126" s="121"/>
      <c r="H126" s="111"/>
      <c r="I126" s="209"/>
      <c r="J126" s="122"/>
    </row>
    <row r="127" spans="1:10" x14ac:dyDescent="0.25">
      <c r="A127" s="114"/>
      <c r="B127" s="115"/>
      <c r="C127" s="115">
        <f t="shared" si="1"/>
        <v>0</v>
      </c>
      <c r="D127" s="115"/>
      <c r="E127" s="116"/>
      <c r="F127" s="115"/>
      <c r="G127" s="123"/>
      <c r="H127" s="117"/>
      <c r="I127" s="210"/>
      <c r="J127" s="124"/>
    </row>
    <row r="128" spans="1:10" x14ac:dyDescent="0.25">
      <c r="A128" s="108"/>
      <c r="B128" s="109"/>
      <c r="C128" s="109">
        <f t="shared" si="1"/>
        <v>0</v>
      </c>
      <c r="D128" s="109"/>
      <c r="E128" s="110"/>
      <c r="F128" s="109"/>
      <c r="G128" s="121"/>
      <c r="H128" s="111"/>
      <c r="I128" s="209"/>
      <c r="J128" s="122"/>
    </row>
    <row r="129" spans="1:10" x14ac:dyDescent="0.25">
      <c r="A129" s="114"/>
      <c r="B129" s="115"/>
      <c r="C129" s="115">
        <f t="shared" si="1"/>
        <v>0</v>
      </c>
      <c r="D129" s="115"/>
      <c r="E129" s="116"/>
      <c r="F129" s="115"/>
      <c r="G129" s="123"/>
      <c r="H129" s="117"/>
      <c r="I129" s="210"/>
      <c r="J129" s="124"/>
    </row>
    <row r="130" spans="1:10" x14ac:dyDescent="0.25">
      <c r="A130" s="108"/>
      <c r="B130" s="109"/>
      <c r="C130" s="109">
        <f t="shared" si="1"/>
        <v>0</v>
      </c>
      <c r="D130" s="109"/>
      <c r="E130" s="110"/>
      <c r="F130" s="109"/>
      <c r="G130" s="121"/>
      <c r="H130" s="111"/>
      <c r="I130" s="209"/>
      <c r="J130" s="122"/>
    </row>
    <row r="131" spans="1:10" x14ac:dyDescent="0.25">
      <c r="A131" s="114"/>
      <c r="B131" s="115"/>
      <c r="C131" s="115">
        <f t="shared" si="1"/>
        <v>0</v>
      </c>
      <c r="D131" s="115"/>
      <c r="E131" s="116"/>
      <c r="F131" s="115"/>
      <c r="G131" s="123"/>
      <c r="H131" s="117"/>
      <c r="I131" s="210"/>
      <c r="J131" s="124"/>
    </row>
    <row r="132" spans="1:10" x14ac:dyDescent="0.25">
      <c r="A132" s="108"/>
      <c r="B132" s="109"/>
      <c r="C132" s="109">
        <f t="shared" si="1"/>
        <v>0</v>
      </c>
      <c r="D132" s="109"/>
      <c r="E132" s="110"/>
      <c r="F132" s="109"/>
      <c r="G132" s="121"/>
      <c r="H132" s="111"/>
      <c r="I132" s="209"/>
      <c r="J132" s="122"/>
    </row>
    <row r="133" spans="1:10" x14ac:dyDescent="0.25">
      <c r="A133" s="114"/>
      <c r="B133" s="115"/>
      <c r="C133" s="115">
        <f t="shared" si="1"/>
        <v>0</v>
      </c>
      <c r="D133" s="115"/>
      <c r="E133" s="116"/>
      <c r="F133" s="115"/>
      <c r="G133" s="123"/>
      <c r="H133" s="117"/>
      <c r="I133" s="210"/>
      <c r="J133" s="124"/>
    </row>
    <row r="134" spans="1:10" x14ac:dyDescent="0.25">
      <c r="A134" s="108"/>
      <c r="B134" s="109"/>
      <c r="C134" s="109">
        <f t="shared" si="1"/>
        <v>0</v>
      </c>
      <c r="D134" s="109"/>
      <c r="E134" s="110"/>
      <c r="F134" s="109"/>
      <c r="G134" s="121"/>
      <c r="H134" s="111"/>
      <c r="I134" s="209"/>
      <c r="J134" s="122"/>
    </row>
    <row r="135" spans="1:10" x14ac:dyDescent="0.25">
      <c r="A135" s="114"/>
      <c r="B135" s="115"/>
      <c r="C135" s="115">
        <f t="shared" si="1"/>
        <v>0</v>
      </c>
      <c r="D135" s="115"/>
      <c r="E135" s="116"/>
      <c r="F135" s="115"/>
      <c r="G135" s="123"/>
      <c r="H135" s="117"/>
      <c r="I135" s="210"/>
      <c r="J135" s="124"/>
    </row>
    <row r="136" spans="1:10" x14ac:dyDescent="0.25">
      <c r="A136" s="108"/>
      <c r="B136" s="109"/>
      <c r="C136" s="109">
        <f t="shared" ref="C136:C150" si="2">A136*B136</f>
        <v>0</v>
      </c>
      <c r="D136" s="109"/>
      <c r="E136" s="110"/>
      <c r="F136" s="109"/>
      <c r="G136" s="121"/>
      <c r="H136" s="111"/>
      <c r="I136" s="209"/>
      <c r="J136" s="122"/>
    </row>
    <row r="137" spans="1:10" x14ac:dyDescent="0.25">
      <c r="A137" s="114"/>
      <c r="B137" s="115"/>
      <c r="C137" s="115">
        <f t="shared" si="2"/>
        <v>0</v>
      </c>
      <c r="D137" s="115"/>
      <c r="E137" s="116"/>
      <c r="F137" s="115"/>
      <c r="G137" s="123"/>
      <c r="H137" s="117"/>
      <c r="I137" s="210"/>
      <c r="J137" s="124"/>
    </row>
    <row r="138" spans="1:10" x14ac:dyDescent="0.25">
      <c r="A138" s="108"/>
      <c r="B138" s="109"/>
      <c r="C138" s="109">
        <f t="shared" si="2"/>
        <v>0</v>
      </c>
      <c r="D138" s="109"/>
      <c r="E138" s="110"/>
      <c r="F138" s="109"/>
      <c r="G138" s="121"/>
      <c r="H138" s="111"/>
      <c r="I138" s="209"/>
      <c r="J138" s="122"/>
    </row>
    <row r="139" spans="1:10" x14ac:dyDescent="0.25">
      <c r="A139" s="114"/>
      <c r="B139" s="115"/>
      <c r="C139" s="115">
        <f t="shared" si="2"/>
        <v>0</v>
      </c>
      <c r="D139" s="115"/>
      <c r="E139" s="116"/>
      <c r="F139" s="115"/>
      <c r="G139" s="123"/>
      <c r="H139" s="117"/>
      <c r="I139" s="210"/>
      <c r="J139" s="124"/>
    </row>
    <row r="140" spans="1:10" x14ac:dyDescent="0.25">
      <c r="A140" s="108"/>
      <c r="B140" s="109"/>
      <c r="C140" s="109">
        <f t="shared" si="2"/>
        <v>0</v>
      </c>
      <c r="D140" s="109"/>
      <c r="E140" s="110"/>
      <c r="F140" s="109"/>
      <c r="G140" s="121"/>
      <c r="H140" s="111"/>
      <c r="I140" s="209"/>
      <c r="J140" s="122"/>
    </row>
    <row r="141" spans="1:10" x14ac:dyDescent="0.25">
      <c r="A141" s="114"/>
      <c r="B141" s="115"/>
      <c r="C141" s="115">
        <f t="shared" si="2"/>
        <v>0</v>
      </c>
      <c r="D141" s="115"/>
      <c r="E141" s="116"/>
      <c r="F141" s="115"/>
      <c r="G141" s="123"/>
      <c r="H141" s="117"/>
      <c r="I141" s="210"/>
      <c r="J141" s="124"/>
    </row>
    <row r="142" spans="1:10" x14ac:dyDescent="0.25">
      <c r="A142" s="108"/>
      <c r="B142" s="109"/>
      <c r="C142" s="109">
        <f t="shared" si="2"/>
        <v>0</v>
      </c>
      <c r="D142" s="109"/>
      <c r="E142" s="110"/>
      <c r="F142" s="109"/>
      <c r="G142" s="121"/>
      <c r="H142" s="111"/>
      <c r="I142" s="209"/>
      <c r="J142" s="122"/>
    </row>
    <row r="143" spans="1:10" x14ac:dyDescent="0.25">
      <c r="A143" s="114"/>
      <c r="B143" s="115"/>
      <c r="C143" s="115">
        <f t="shared" si="2"/>
        <v>0</v>
      </c>
      <c r="D143" s="115"/>
      <c r="E143" s="116"/>
      <c r="F143" s="115"/>
      <c r="G143" s="123"/>
      <c r="H143" s="117"/>
      <c r="I143" s="210"/>
      <c r="J143" s="124"/>
    </row>
    <row r="144" spans="1:10" x14ac:dyDescent="0.25">
      <c r="A144" s="108"/>
      <c r="B144" s="109"/>
      <c r="C144" s="109">
        <f t="shared" si="2"/>
        <v>0</v>
      </c>
      <c r="D144" s="109"/>
      <c r="E144" s="110"/>
      <c r="F144" s="109"/>
      <c r="G144" s="121"/>
      <c r="H144" s="111"/>
      <c r="I144" s="209"/>
      <c r="J144" s="122"/>
    </row>
    <row r="145" spans="1:10" x14ac:dyDescent="0.25">
      <c r="A145" s="114"/>
      <c r="B145" s="115"/>
      <c r="C145" s="115">
        <f t="shared" si="2"/>
        <v>0</v>
      </c>
      <c r="D145" s="115"/>
      <c r="E145" s="116"/>
      <c r="F145" s="115"/>
      <c r="G145" s="123"/>
      <c r="H145" s="117"/>
      <c r="I145" s="210"/>
      <c r="J145" s="124"/>
    </row>
    <row r="146" spans="1:10" x14ac:dyDescent="0.25">
      <c r="A146" s="108"/>
      <c r="B146" s="109"/>
      <c r="C146" s="109">
        <f t="shared" si="2"/>
        <v>0</v>
      </c>
      <c r="D146" s="109"/>
      <c r="E146" s="110"/>
      <c r="F146" s="109"/>
      <c r="G146" s="121"/>
      <c r="H146" s="111"/>
      <c r="I146" s="209"/>
      <c r="J146" s="122"/>
    </row>
    <row r="147" spans="1:10" x14ac:dyDescent="0.25">
      <c r="A147" s="114"/>
      <c r="B147" s="115"/>
      <c r="C147" s="115">
        <f t="shared" si="2"/>
        <v>0</v>
      </c>
      <c r="D147" s="115"/>
      <c r="E147" s="116"/>
      <c r="F147" s="115"/>
      <c r="G147" s="123"/>
      <c r="H147" s="117"/>
      <c r="I147" s="210"/>
      <c r="J147" s="124"/>
    </row>
    <row r="148" spans="1:10" x14ac:dyDescent="0.25">
      <c r="A148" s="108"/>
      <c r="B148" s="109"/>
      <c r="C148" s="109">
        <f t="shared" si="2"/>
        <v>0</v>
      </c>
      <c r="D148" s="109"/>
      <c r="E148" s="110"/>
      <c r="F148" s="109"/>
      <c r="G148" s="121"/>
      <c r="H148" s="111"/>
      <c r="I148" s="209"/>
      <c r="J148" s="122"/>
    </row>
    <row r="149" spans="1:10" x14ac:dyDescent="0.25">
      <c r="A149" s="114"/>
      <c r="B149" s="115"/>
      <c r="C149" s="115">
        <f t="shared" si="2"/>
        <v>0</v>
      </c>
      <c r="D149" s="115"/>
      <c r="E149" s="116"/>
      <c r="F149" s="115"/>
      <c r="G149" s="123"/>
      <c r="H149" s="117"/>
      <c r="I149" s="210"/>
      <c r="J149" s="124"/>
    </row>
    <row r="150" spans="1:10" x14ac:dyDescent="0.25">
      <c r="A150" s="108"/>
      <c r="B150" s="109"/>
      <c r="C150" s="125">
        <f t="shared" si="2"/>
        <v>0</v>
      </c>
      <c r="D150" s="125"/>
      <c r="E150" s="110"/>
      <c r="F150" s="109"/>
      <c r="G150" s="121"/>
      <c r="H150" s="126"/>
      <c r="I150" s="209"/>
      <c r="J150" s="122"/>
    </row>
  </sheetData>
  <autoFilter ref="A4:K150"/>
  <mergeCells count="2">
    <mergeCell ref="A1:B3"/>
    <mergeCell ref="G1:I3"/>
  </mergeCells>
  <printOptions horizontalCentered="1" verticalCentered="1"/>
  <pageMargins left="0.70866141732283472" right="0.70866141732283472" top="0.74803149606299213" bottom="0.74803149606299213" header="0.31496062992125984" footer="0.31496062992125984"/>
  <pageSetup paperSize="9" scale="15" orientation="landscape"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50"/>
  <sheetViews>
    <sheetView showGridLines="0" rightToLeft="1" zoomScale="70" zoomScaleNormal="70" workbookViewId="0">
      <pane ySplit="4" topLeftCell="A5" activePane="bottomLeft" state="frozen"/>
      <selection pane="bottomLeft" activeCell="C156" sqref="C156"/>
    </sheetView>
  </sheetViews>
  <sheetFormatPr defaultRowHeight="21" x14ac:dyDescent="0.25"/>
  <cols>
    <col min="1" max="1" width="17.42578125" style="33" customWidth="1"/>
    <col min="2" max="2" width="22" style="33" customWidth="1"/>
    <col min="3" max="4" width="28" style="34" customWidth="1"/>
    <col min="5" max="5" width="31.5703125" style="34" customWidth="1"/>
    <col min="6" max="6" width="24.7109375" style="34" customWidth="1"/>
    <col min="7" max="7" width="25.28515625" style="34" customWidth="1"/>
    <col min="8" max="8" width="18.5703125" style="34" customWidth="1"/>
    <col min="9" max="9" width="16.7109375" style="35" customWidth="1"/>
    <col min="10" max="10" width="43.42578125" style="35" customWidth="1"/>
    <col min="11" max="11" width="29.140625" customWidth="1"/>
  </cols>
  <sheetData>
    <row r="1" spans="1:10" ht="27.75" customHeight="1" x14ac:dyDescent="0.25">
      <c r="A1" s="471" t="s">
        <v>105</v>
      </c>
      <c r="B1" s="472"/>
      <c r="E1" s="136" t="s">
        <v>106</v>
      </c>
      <c r="F1" s="105">
        <f>SUM(C5:C150)</f>
        <v>602200</v>
      </c>
      <c r="G1" s="487" t="s">
        <v>111</v>
      </c>
      <c r="H1" s="488"/>
      <c r="I1" s="488"/>
    </row>
    <row r="2" spans="1:10" ht="27.75" customHeight="1" x14ac:dyDescent="0.25">
      <c r="A2" s="473"/>
      <c r="B2" s="474"/>
      <c r="E2" s="137" t="s">
        <v>107</v>
      </c>
      <c r="F2" s="131">
        <f>SUM(H5:H150)</f>
        <v>601350</v>
      </c>
      <c r="G2" s="487"/>
      <c r="H2" s="488"/>
      <c r="I2" s="488"/>
    </row>
    <row r="3" spans="1:10" ht="27.75" customHeight="1" thickBot="1" x14ac:dyDescent="0.3">
      <c r="A3" s="475"/>
      <c r="B3" s="476"/>
      <c r="E3" s="138" t="s">
        <v>108</v>
      </c>
      <c r="F3" s="132">
        <f>F1-F2</f>
        <v>850</v>
      </c>
      <c r="G3" s="489"/>
      <c r="H3" s="490"/>
      <c r="I3" s="490"/>
    </row>
    <row r="4" spans="1:10" ht="47.25" customHeight="1" x14ac:dyDescent="0.25">
      <c r="A4" s="100" t="s">
        <v>1</v>
      </c>
      <c r="B4" s="101" t="s">
        <v>2</v>
      </c>
      <c r="C4" s="102" t="s">
        <v>3</v>
      </c>
      <c r="D4" s="102" t="s">
        <v>139</v>
      </c>
      <c r="E4" s="102" t="s">
        <v>16</v>
      </c>
      <c r="F4" s="102" t="s">
        <v>92</v>
      </c>
      <c r="G4" s="102" t="s">
        <v>26</v>
      </c>
      <c r="H4" s="103" t="s">
        <v>100</v>
      </c>
      <c r="I4" s="104" t="s">
        <v>101</v>
      </c>
      <c r="J4" s="105" t="s">
        <v>102</v>
      </c>
    </row>
    <row r="5" spans="1:10" s="165" customFormat="1" ht="30" customHeight="1" x14ac:dyDescent="0.25">
      <c r="A5" s="163"/>
      <c r="B5" s="111"/>
      <c r="C5" s="111"/>
      <c r="D5" s="111"/>
      <c r="E5" s="112"/>
      <c r="F5" s="111"/>
      <c r="G5" s="164"/>
      <c r="H5" s="111"/>
      <c r="I5" s="112"/>
      <c r="J5" s="122" t="s">
        <v>110</v>
      </c>
    </row>
    <row r="6" spans="1:10" x14ac:dyDescent="0.25">
      <c r="A6" s="166">
        <v>5</v>
      </c>
      <c r="B6" s="167">
        <v>250</v>
      </c>
      <c r="C6" s="167">
        <f>A6*B6</f>
        <v>1250</v>
      </c>
      <c r="D6" s="167"/>
      <c r="E6" s="168">
        <v>44793</v>
      </c>
      <c r="F6" s="167" t="s">
        <v>64</v>
      </c>
      <c r="G6" s="169" t="s">
        <v>36</v>
      </c>
      <c r="H6" s="111"/>
      <c r="I6" s="112"/>
      <c r="J6" s="122"/>
    </row>
    <row r="7" spans="1:10" x14ac:dyDescent="0.25">
      <c r="A7" s="170">
        <v>5</v>
      </c>
      <c r="B7" s="171">
        <v>95</v>
      </c>
      <c r="C7" s="171">
        <f>A7*B7</f>
        <v>475</v>
      </c>
      <c r="D7" s="171"/>
      <c r="E7" s="172">
        <v>44793</v>
      </c>
      <c r="F7" s="171" t="s">
        <v>63</v>
      </c>
      <c r="G7" s="173" t="s">
        <v>36</v>
      </c>
      <c r="H7" s="117"/>
      <c r="I7" s="118"/>
      <c r="J7" s="124"/>
    </row>
    <row r="8" spans="1:10" x14ac:dyDescent="0.25">
      <c r="A8" s="166">
        <v>20</v>
      </c>
      <c r="B8" s="167">
        <v>250</v>
      </c>
      <c r="C8" s="167">
        <f t="shared" ref="C8:C71" si="0">A8*B8</f>
        <v>5000</v>
      </c>
      <c r="D8" s="167"/>
      <c r="E8" s="168">
        <v>44798</v>
      </c>
      <c r="F8" s="167" t="s">
        <v>64</v>
      </c>
      <c r="G8" s="169" t="s">
        <v>36</v>
      </c>
      <c r="H8" s="111"/>
      <c r="I8" s="112"/>
      <c r="J8" s="122"/>
    </row>
    <row r="9" spans="1:10" x14ac:dyDescent="0.25">
      <c r="A9" s="170">
        <v>20</v>
      </c>
      <c r="B9" s="171">
        <v>95</v>
      </c>
      <c r="C9" s="171">
        <f t="shared" si="0"/>
        <v>1900</v>
      </c>
      <c r="D9" s="171"/>
      <c r="E9" s="172">
        <v>44798</v>
      </c>
      <c r="F9" s="171" t="s">
        <v>63</v>
      </c>
      <c r="G9" s="173" t="s">
        <v>36</v>
      </c>
      <c r="H9" s="117"/>
      <c r="I9" s="118"/>
      <c r="J9" s="124"/>
    </row>
    <row r="10" spans="1:10" x14ac:dyDescent="0.25">
      <c r="A10" s="166">
        <v>20</v>
      </c>
      <c r="B10" s="167">
        <v>275</v>
      </c>
      <c r="C10" s="167">
        <f t="shared" si="0"/>
        <v>5500</v>
      </c>
      <c r="D10" s="167"/>
      <c r="E10" s="168">
        <v>44847</v>
      </c>
      <c r="F10" s="167" t="s">
        <v>62</v>
      </c>
      <c r="G10" s="169" t="s">
        <v>36</v>
      </c>
      <c r="H10" s="111"/>
      <c r="I10" s="112"/>
      <c r="J10" s="122"/>
    </row>
    <row r="11" spans="1:10" x14ac:dyDescent="0.25">
      <c r="A11" s="170">
        <v>20</v>
      </c>
      <c r="B11" s="171">
        <v>95</v>
      </c>
      <c r="C11" s="171">
        <f t="shared" si="0"/>
        <v>1900</v>
      </c>
      <c r="D11" s="171"/>
      <c r="E11" s="172">
        <v>44847</v>
      </c>
      <c r="F11" s="171" t="s">
        <v>63</v>
      </c>
      <c r="G11" s="173" t="s">
        <v>36</v>
      </c>
      <c r="H11" s="117"/>
      <c r="I11" s="118"/>
      <c r="J11" s="124"/>
    </row>
    <row r="12" spans="1:10" x14ac:dyDescent="0.25">
      <c r="A12" s="166">
        <v>40</v>
      </c>
      <c r="B12" s="167">
        <v>250</v>
      </c>
      <c r="C12" s="167">
        <f t="shared" si="0"/>
        <v>10000</v>
      </c>
      <c r="D12" s="167"/>
      <c r="E12" s="168">
        <v>44872</v>
      </c>
      <c r="F12" s="167" t="s">
        <v>64</v>
      </c>
      <c r="G12" s="169" t="s">
        <v>36</v>
      </c>
      <c r="H12" s="111"/>
      <c r="I12" s="112"/>
      <c r="J12" s="122"/>
    </row>
    <row r="13" spans="1:10" x14ac:dyDescent="0.25">
      <c r="A13" s="170">
        <v>20</v>
      </c>
      <c r="B13" s="171">
        <v>95</v>
      </c>
      <c r="C13" s="171">
        <f t="shared" si="0"/>
        <v>1900</v>
      </c>
      <c r="D13" s="171"/>
      <c r="E13" s="172">
        <v>44872</v>
      </c>
      <c r="F13" s="171" t="s">
        <v>63</v>
      </c>
      <c r="G13" s="173" t="s">
        <v>36</v>
      </c>
      <c r="H13" s="117"/>
      <c r="I13" s="118"/>
      <c r="J13" s="124"/>
    </row>
    <row r="14" spans="1:10" x14ac:dyDescent="0.25">
      <c r="A14" s="166">
        <v>40</v>
      </c>
      <c r="B14" s="167">
        <v>250</v>
      </c>
      <c r="C14" s="167">
        <f t="shared" si="0"/>
        <v>10000</v>
      </c>
      <c r="D14" s="167"/>
      <c r="E14" s="168">
        <v>44872</v>
      </c>
      <c r="F14" s="167" t="s">
        <v>64</v>
      </c>
      <c r="G14" s="169" t="s">
        <v>36</v>
      </c>
      <c r="H14" s="111"/>
      <c r="I14" s="112"/>
      <c r="J14" s="122"/>
    </row>
    <row r="15" spans="1:10" x14ac:dyDescent="0.25">
      <c r="A15" s="170">
        <v>35</v>
      </c>
      <c r="B15" s="171">
        <v>95</v>
      </c>
      <c r="C15" s="171">
        <f t="shared" si="0"/>
        <v>3325</v>
      </c>
      <c r="D15" s="171"/>
      <c r="E15" s="172">
        <v>44872</v>
      </c>
      <c r="F15" s="171" t="s">
        <v>63</v>
      </c>
      <c r="G15" s="173" t="s">
        <v>36</v>
      </c>
      <c r="H15" s="117"/>
      <c r="I15" s="118"/>
      <c r="J15" s="124"/>
    </row>
    <row r="16" spans="1:10" x14ac:dyDescent="0.25">
      <c r="A16" s="166">
        <v>20</v>
      </c>
      <c r="B16" s="167">
        <v>250</v>
      </c>
      <c r="C16" s="167">
        <f t="shared" si="0"/>
        <v>5000</v>
      </c>
      <c r="D16" s="167"/>
      <c r="E16" s="168">
        <v>44872</v>
      </c>
      <c r="F16" s="167" t="s">
        <v>64</v>
      </c>
      <c r="G16" s="169" t="s">
        <v>36</v>
      </c>
      <c r="H16" s="111"/>
      <c r="I16" s="112"/>
      <c r="J16" s="122"/>
    </row>
    <row r="17" spans="1:10" x14ac:dyDescent="0.25">
      <c r="A17" s="170">
        <v>20</v>
      </c>
      <c r="B17" s="171">
        <v>95</v>
      </c>
      <c r="C17" s="171">
        <f t="shared" si="0"/>
        <v>1900</v>
      </c>
      <c r="D17" s="171"/>
      <c r="E17" s="172">
        <v>44872</v>
      </c>
      <c r="F17" s="171" t="s">
        <v>63</v>
      </c>
      <c r="G17" s="173" t="s">
        <v>36</v>
      </c>
      <c r="H17" s="117"/>
      <c r="I17" s="118"/>
      <c r="J17" s="124"/>
    </row>
    <row r="18" spans="1:10" x14ac:dyDescent="0.25">
      <c r="A18" s="108">
        <v>225</v>
      </c>
      <c r="B18" s="109">
        <v>180</v>
      </c>
      <c r="C18" s="109">
        <f t="shared" si="0"/>
        <v>40500</v>
      </c>
      <c r="D18" s="109"/>
      <c r="E18" s="110">
        <v>44929</v>
      </c>
      <c r="F18" s="109" t="s">
        <v>71</v>
      </c>
      <c r="G18" s="121" t="s">
        <v>70</v>
      </c>
      <c r="H18" s="111"/>
      <c r="I18" s="112"/>
      <c r="J18" s="122"/>
    </row>
    <row r="19" spans="1:10" x14ac:dyDescent="0.25">
      <c r="A19" s="114">
        <v>55</v>
      </c>
      <c r="B19" s="115">
        <v>275</v>
      </c>
      <c r="C19" s="115">
        <f t="shared" si="0"/>
        <v>15125</v>
      </c>
      <c r="D19" s="115"/>
      <c r="E19" s="116">
        <v>44935</v>
      </c>
      <c r="F19" s="115" t="s">
        <v>62</v>
      </c>
      <c r="G19" s="123" t="s">
        <v>23</v>
      </c>
      <c r="H19" s="117"/>
      <c r="I19" s="118"/>
      <c r="J19" s="124"/>
    </row>
    <row r="20" spans="1:10" x14ac:dyDescent="0.25">
      <c r="A20" s="108">
        <v>30</v>
      </c>
      <c r="B20" s="109">
        <v>95</v>
      </c>
      <c r="C20" s="109">
        <f t="shared" si="0"/>
        <v>2850</v>
      </c>
      <c r="D20" s="109"/>
      <c r="E20" s="110">
        <v>44935</v>
      </c>
      <c r="F20" s="109" t="s">
        <v>63</v>
      </c>
      <c r="G20" s="121" t="s">
        <v>23</v>
      </c>
      <c r="H20" s="111"/>
      <c r="I20" s="112"/>
      <c r="J20" s="122"/>
    </row>
    <row r="21" spans="1:10" x14ac:dyDescent="0.25">
      <c r="A21" s="114">
        <v>1</v>
      </c>
      <c r="B21" s="115">
        <v>18000</v>
      </c>
      <c r="C21" s="115">
        <f t="shared" si="0"/>
        <v>18000</v>
      </c>
      <c r="D21" s="115"/>
      <c r="E21" s="116">
        <v>44924</v>
      </c>
      <c r="F21" s="115" t="s">
        <v>79</v>
      </c>
      <c r="G21" s="123"/>
      <c r="H21" s="117"/>
      <c r="I21" s="118"/>
      <c r="J21" s="124"/>
    </row>
    <row r="22" spans="1:10" x14ac:dyDescent="0.25">
      <c r="A22" s="108">
        <v>260</v>
      </c>
      <c r="B22" s="109">
        <v>275</v>
      </c>
      <c r="C22" s="109">
        <f t="shared" si="0"/>
        <v>71500</v>
      </c>
      <c r="D22" s="109"/>
      <c r="E22" s="110">
        <v>44942</v>
      </c>
      <c r="F22" s="109" t="s">
        <v>71</v>
      </c>
      <c r="G22" s="121" t="s">
        <v>80</v>
      </c>
      <c r="H22" s="111"/>
      <c r="I22" s="112"/>
      <c r="J22" s="122"/>
    </row>
    <row r="23" spans="1:10" x14ac:dyDescent="0.25">
      <c r="A23" s="114">
        <v>140</v>
      </c>
      <c r="B23" s="115">
        <v>95</v>
      </c>
      <c r="C23" s="115">
        <f t="shared" si="0"/>
        <v>13300</v>
      </c>
      <c r="D23" s="115"/>
      <c r="E23" s="116">
        <v>44942</v>
      </c>
      <c r="F23" s="115" t="s">
        <v>63</v>
      </c>
      <c r="G23" s="123" t="s">
        <v>80</v>
      </c>
      <c r="H23" s="117"/>
      <c r="I23" s="118"/>
      <c r="J23" s="124"/>
    </row>
    <row r="24" spans="1:10" x14ac:dyDescent="0.25">
      <c r="A24" s="108">
        <v>35</v>
      </c>
      <c r="B24" s="109">
        <v>275</v>
      </c>
      <c r="C24" s="109">
        <f t="shared" si="0"/>
        <v>9625</v>
      </c>
      <c r="D24" s="109"/>
      <c r="E24" s="110">
        <v>44952</v>
      </c>
      <c r="F24" s="109" t="s">
        <v>71</v>
      </c>
      <c r="G24" s="121" t="s">
        <v>81</v>
      </c>
      <c r="H24" s="111"/>
      <c r="I24" s="112"/>
      <c r="J24" s="122"/>
    </row>
    <row r="25" spans="1:10" x14ac:dyDescent="0.25">
      <c r="A25" s="114">
        <v>20</v>
      </c>
      <c r="B25" s="115">
        <v>95</v>
      </c>
      <c r="C25" s="115">
        <f t="shared" si="0"/>
        <v>1900</v>
      </c>
      <c r="D25" s="115"/>
      <c r="E25" s="116">
        <v>44952</v>
      </c>
      <c r="F25" s="115" t="s">
        <v>63</v>
      </c>
      <c r="G25" s="123" t="s">
        <v>81</v>
      </c>
      <c r="H25" s="117"/>
      <c r="I25" s="118"/>
      <c r="J25" s="124"/>
    </row>
    <row r="26" spans="1:10" x14ac:dyDescent="0.25">
      <c r="A26" s="108">
        <v>55</v>
      </c>
      <c r="B26" s="109">
        <v>275</v>
      </c>
      <c r="C26" s="109">
        <f t="shared" si="0"/>
        <v>15125</v>
      </c>
      <c r="D26" s="109"/>
      <c r="E26" s="110">
        <v>44959</v>
      </c>
      <c r="F26" s="109" t="s">
        <v>71</v>
      </c>
      <c r="G26" s="121" t="s">
        <v>82</v>
      </c>
      <c r="H26" s="111"/>
      <c r="I26" s="112"/>
      <c r="J26" s="122"/>
    </row>
    <row r="27" spans="1:10" x14ac:dyDescent="0.25">
      <c r="A27" s="114">
        <v>30</v>
      </c>
      <c r="B27" s="115">
        <v>95</v>
      </c>
      <c r="C27" s="115">
        <f t="shared" si="0"/>
        <v>2850</v>
      </c>
      <c r="D27" s="115"/>
      <c r="E27" s="116">
        <v>44959</v>
      </c>
      <c r="F27" s="115" t="s">
        <v>63</v>
      </c>
      <c r="G27" s="123" t="s">
        <v>83</v>
      </c>
      <c r="H27" s="117"/>
      <c r="I27" s="118"/>
      <c r="J27" s="124"/>
    </row>
    <row r="28" spans="1:10" x14ac:dyDescent="0.25">
      <c r="A28" s="108">
        <v>35</v>
      </c>
      <c r="B28" s="109">
        <v>275</v>
      </c>
      <c r="C28" s="109">
        <f t="shared" si="0"/>
        <v>9625</v>
      </c>
      <c r="D28" s="109"/>
      <c r="E28" s="110">
        <v>44969</v>
      </c>
      <c r="F28" s="109" t="s">
        <v>71</v>
      </c>
      <c r="G28" s="121" t="s">
        <v>58</v>
      </c>
      <c r="H28" s="111"/>
      <c r="I28" s="112"/>
      <c r="J28" s="122"/>
    </row>
    <row r="29" spans="1:10" x14ac:dyDescent="0.25">
      <c r="A29" s="114">
        <v>20</v>
      </c>
      <c r="B29" s="115">
        <v>95</v>
      </c>
      <c r="C29" s="115">
        <f t="shared" si="0"/>
        <v>1900</v>
      </c>
      <c r="D29" s="115"/>
      <c r="E29" s="116">
        <v>44969</v>
      </c>
      <c r="F29" s="115" t="s">
        <v>63</v>
      </c>
      <c r="G29" s="123" t="s">
        <v>58</v>
      </c>
      <c r="H29" s="117"/>
      <c r="I29" s="118"/>
      <c r="J29" s="124"/>
    </row>
    <row r="30" spans="1:10" x14ac:dyDescent="0.25">
      <c r="A30" s="108">
        <v>55</v>
      </c>
      <c r="B30" s="109">
        <v>275</v>
      </c>
      <c r="C30" s="109">
        <f t="shared" si="0"/>
        <v>15125</v>
      </c>
      <c r="D30" s="109"/>
      <c r="E30" s="110">
        <v>44974</v>
      </c>
      <c r="F30" s="109" t="s">
        <v>71</v>
      </c>
      <c r="G30" s="121" t="s">
        <v>84</v>
      </c>
      <c r="H30" s="111"/>
      <c r="I30" s="112"/>
      <c r="J30" s="122"/>
    </row>
    <row r="31" spans="1:10" x14ac:dyDescent="0.25">
      <c r="A31" s="114">
        <v>30</v>
      </c>
      <c r="B31" s="115">
        <v>95</v>
      </c>
      <c r="C31" s="115">
        <f t="shared" si="0"/>
        <v>2850</v>
      </c>
      <c r="D31" s="115"/>
      <c r="E31" s="116">
        <v>44974</v>
      </c>
      <c r="F31" s="115" t="s">
        <v>63</v>
      </c>
      <c r="G31" s="123" t="s">
        <v>84</v>
      </c>
      <c r="H31" s="117"/>
      <c r="I31" s="118"/>
      <c r="J31" s="124"/>
    </row>
    <row r="32" spans="1:10" x14ac:dyDescent="0.25">
      <c r="A32" s="108">
        <v>35</v>
      </c>
      <c r="B32" s="109">
        <v>280</v>
      </c>
      <c r="C32" s="109">
        <f t="shared" si="0"/>
        <v>9800</v>
      </c>
      <c r="D32" s="109"/>
      <c r="E32" s="110">
        <v>44984</v>
      </c>
      <c r="F32" s="109" t="s">
        <v>64</v>
      </c>
      <c r="G32" s="121" t="s">
        <v>60</v>
      </c>
      <c r="H32" s="111"/>
      <c r="I32" s="112"/>
      <c r="J32" s="122"/>
    </row>
    <row r="33" spans="1:10" x14ac:dyDescent="0.25">
      <c r="A33" s="114">
        <v>17</v>
      </c>
      <c r="B33" s="115">
        <v>95</v>
      </c>
      <c r="C33" s="115">
        <f t="shared" si="0"/>
        <v>1615</v>
      </c>
      <c r="D33" s="115"/>
      <c r="E33" s="116">
        <v>44984</v>
      </c>
      <c r="F33" s="115" t="s">
        <v>63</v>
      </c>
      <c r="G33" s="123" t="s">
        <v>60</v>
      </c>
      <c r="H33" s="117"/>
      <c r="I33" s="118"/>
      <c r="J33" s="124"/>
    </row>
    <row r="34" spans="1:10" x14ac:dyDescent="0.25">
      <c r="A34" s="108">
        <v>53</v>
      </c>
      <c r="B34" s="109">
        <v>280</v>
      </c>
      <c r="C34" s="109">
        <f t="shared" si="0"/>
        <v>14840</v>
      </c>
      <c r="D34" s="109"/>
      <c r="E34" s="110">
        <v>44992</v>
      </c>
      <c r="F34" s="109" t="s">
        <v>64</v>
      </c>
      <c r="G34" s="121" t="s">
        <v>29</v>
      </c>
      <c r="H34" s="111"/>
      <c r="I34" s="112"/>
      <c r="J34" s="122"/>
    </row>
    <row r="35" spans="1:10" x14ac:dyDescent="0.25">
      <c r="A35" s="114">
        <v>28</v>
      </c>
      <c r="B35" s="115">
        <v>95</v>
      </c>
      <c r="C35" s="115">
        <f t="shared" si="0"/>
        <v>2660</v>
      </c>
      <c r="D35" s="115"/>
      <c r="E35" s="116">
        <v>44992</v>
      </c>
      <c r="F35" s="115" t="s">
        <v>63</v>
      </c>
      <c r="G35" s="123" t="s">
        <v>29</v>
      </c>
      <c r="H35" s="117"/>
      <c r="I35" s="118"/>
      <c r="J35" s="124"/>
    </row>
    <row r="36" spans="1:10" x14ac:dyDescent="0.25">
      <c r="A36" s="108">
        <v>33</v>
      </c>
      <c r="B36" s="109">
        <v>275</v>
      </c>
      <c r="C36" s="109">
        <f t="shared" si="0"/>
        <v>9075</v>
      </c>
      <c r="D36" s="109"/>
      <c r="E36" s="110">
        <v>45000</v>
      </c>
      <c r="F36" s="109" t="s">
        <v>71</v>
      </c>
      <c r="G36" s="121" t="s">
        <v>30</v>
      </c>
      <c r="H36" s="111"/>
      <c r="I36" s="112"/>
      <c r="J36" s="122"/>
    </row>
    <row r="37" spans="1:10" x14ac:dyDescent="0.25">
      <c r="A37" s="114">
        <v>18</v>
      </c>
      <c r="B37" s="115">
        <v>95</v>
      </c>
      <c r="C37" s="115">
        <f t="shared" si="0"/>
        <v>1710</v>
      </c>
      <c r="D37" s="115"/>
      <c r="E37" s="116">
        <v>45000</v>
      </c>
      <c r="F37" s="115" t="s">
        <v>63</v>
      </c>
      <c r="G37" s="123" t="s">
        <v>30</v>
      </c>
      <c r="H37" s="117"/>
      <c r="I37" s="118"/>
      <c r="J37" s="124"/>
    </row>
    <row r="38" spans="1:10" x14ac:dyDescent="0.25">
      <c r="A38" s="108">
        <v>53</v>
      </c>
      <c r="B38" s="109">
        <v>275</v>
      </c>
      <c r="C38" s="109">
        <f t="shared" si="0"/>
        <v>14575</v>
      </c>
      <c r="D38" s="109"/>
      <c r="E38" s="110">
        <v>45007</v>
      </c>
      <c r="F38" s="109" t="s">
        <v>71</v>
      </c>
      <c r="G38" s="121" t="s">
        <v>31</v>
      </c>
      <c r="H38" s="111"/>
      <c r="I38" s="112"/>
      <c r="J38" s="122"/>
    </row>
    <row r="39" spans="1:10" x14ac:dyDescent="0.25">
      <c r="A39" s="114">
        <v>25</v>
      </c>
      <c r="B39" s="115">
        <v>95</v>
      </c>
      <c r="C39" s="115">
        <f t="shared" si="0"/>
        <v>2375</v>
      </c>
      <c r="D39" s="115"/>
      <c r="E39" s="116">
        <v>45007</v>
      </c>
      <c r="F39" s="115" t="s">
        <v>63</v>
      </c>
      <c r="G39" s="123" t="s">
        <v>31</v>
      </c>
      <c r="H39" s="117"/>
      <c r="I39" s="118"/>
      <c r="J39" s="124"/>
    </row>
    <row r="40" spans="1:10" x14ac:dyDescent="0.25">
      <c r="A40" s="108">
        <v>35</v>
      </c>
      <c r="B40" s="109">
        <v>275</v>
      </c>
      <c r="C40" s="109">
        <f t="shared" si="0"/>
        <v>9625</v>
      </c>
      <c r="D40" s="109"/>
      <c r="E40" s="110">
        <v>45016</v>
      </c>
      <c r="F40" s="109" t="s">
        <v>71</v>
      </c>
      <c r="G40" s="121" t="s">
        <v>32</v>
      </c>
      <c r="H40" s="111"/>
      <c r="I40" s="112"/>
      <c r="J40" s="122"/>
    </row>
    <row r="41" spans="1:10" x14ac:dyDescent="0.25">
      <c r="A41" s="114">
        <v>17</v>
      </c>
      <c r="B41" s="115">
        <v>95</v>
      </c>
      <c r="C41" s="115">
        <f t="shared" si="0"/>
        <v>1615</v>
      </c>
      <c r="D41" s="115"/>
      <c r="E41" s="116">
        <v>45016</v>
      </c>
      <c r="F41" s="115" t="s">
        <v>63</v>
      </c>
      <c r="G41" s="123" t="s">
        <v>32</v>
      </c>
      <c r="H41" s="117"/>
      <c r="I41" s="118"/>
      <c r="J41" s="124"/>
    </row>
    <row r="42" spans="1:10" x14ac:dyDescent="0.25">
      <c r="A42" s="108">
        <v>52</v>
      </c>
      <c r="B42" s="109">
        <v>275</v>
      </c>
      <c r="C42" s="109">
        <f t="shared" si="0"/>
        <v>14300</v>
      </c>
      <c r="D42" s="109"/>
      <c r="E42" s="110">
        <v>45044</v>
      </c>
      <c r="F42" s="109" t="s">
        <v>71</v>
      </c>
      <c r="G42" s="121" t="s">
        <v>35</v>
      </c>
      <c r="H42" s="111"/>
      <c r="I42" s="112"/>
      <c r="J42" s="122"/>
    </row>
    <row r="43" spans="1:10" x14ac:dyDescent="0.25">
      <c r="A43" s="114">
        <v>27</v>
      </c>
      <c r="B43" s="115">
        <v>95</v>
      </c>
      <c r="C43" s="115">
        <f t="shared" si="0"/>
        <v>2565</v>
      </c>
      <c r="D43" s="115"/>
      <c r="E43" s="116">
        <v>45044</v>
      </c>
      <c r="F43" s="115" t="s">
        <v>63</v>
      </c>
      <c r="G43" s="123" t="s">
        <v>35</v>
      </c>
      <c r="H43" s="117"/>
      <c r="I43" s="118"/>
      <c r="J43" s="124"/>
    </row>
    <row r="44" spans="1:10" x14ac:dyDescent="0.25">
      <c r="A44" s="108">
        <v>35</v>
      </c>
      <c r="B44" s="109">
        <v>280</v>
      </c>
      <c r="C44" s="109">
        <f t="shared" si="0"/>
        <v>9800</v>
      </c>
      <c r="D44" s="109"/>
      <c r="E44" s="110">
        <v>45052</v>
      </c>
      <c r="F44" s="109" t="s">
        <v>71</v>
      </c>
      <c r="G44" s="121" t="s">
        <v>34</v>
      </c>
      <c r="H44" s="111"/>
      <c r="I44" s="112"/>
      <c r="J44" s="122"/>
    </row>
    <row r="45" spans="1:10" x14ac:dyDescent="0.25">
      <c r="A45" s="114">
        <v>18</v>
      </c>
      <c r="B45" s="115">
        <v>105</v>
      </c>
      <c r="C45" s="115">
        <f t="shared" si="0"/>
        <v>1890</v>
      </c>
      <c r="D45" s="115"/>
      <c r="E45" s="116">
        <v>45052</v>
      </c>
      <c r="F45" s="115" t="s">
        <v>63</v>
      </c>
      <c r="G45" s="123" t="s">
        <v>34</v>
      </c>
      <c r="H45" s="117"/>
      <c r="I45" s="118"/>
      <c r="J45" s="124"/>
    </row>
    <row r="46" spans="1:10" x14ac:dyDescent="0.25">
      <c r="A46" s="108">
        <v>50</v>
      </c>
      <c r="B46" s="109">
        <v>280</v>
      </c>
      <c r="C46" s="109">
        <f t="shared" si="0"/>
        <v>14000</v>
      </c>
      <c r="D46" s="109"/>
      <c r="E46" s="110">
        <v>45059</v>
      </c>
      <c r="F46" s="109" t="s">
        <v>71</v>
      </c>
      <c r="G46" s="121" t="s">
        <v>33</v>
      </c>
      <c r="H46" s="111"/>
      <c r="I46" s="112"/>
      <c r="J46" s="122"/>
    </row>
    <row r="47" spans="1:10" x14ac:dyDescent="0.25">
      <c r="A47" s="114">
        <v>25</v>
      </c>
      <c r="B47" s="115">
        <v>105</v>
      </c>
      <c r="C47" s="115">
        <f t="shared" si="0"/>
        <v>2625</v>
      </c>
      <c r="D47" s="115"/>
      <c r="E47" s="116">
        <v>45059</v>
      </c>
      <c r="F47" s="115" t="s">
        <v>63</v>
      </c>
      <c r="G47" s="123" t="s">
        <v>33</v>
      </c>
      <c r="H47" s="117"/>
      <c r="I47" s="118"/>
      <c r="J47" s="124"/>
    </row>
    <row r="48" spans="1:10" x14ac:dyDescent="0.25">
      <c r="A48" s="108">
        <v>32</v>
      </c>
      <c r="B48" s="109">
        <v>280</v>
      </c>
      <c r="C48" s="109">
        <f t="shared" si="0"/>
        <v>8960</v>
      </c>
      <c r="D48" s="109"/>
      <c r="E48" s="110">
        <v>45069</v>
      </c>
      <c r="F48" s="109" t="s">
        <v>71</v>
      </c>
      <c r="G48" s="121" t="s">
        <v>57</v>
      </c>
      <c r="H48" s="111"/>
      <c r="I48" s="112"/>
      <c r="J48" s="122"/>
    </row>
    <row r="49" spans="1:10" x14ac:dyDescent="0.25">
      <c r="A49" s="114">
        <v>18</v>
      </c>
      <c r="B49" s="115">
        <v>105</v>
      </c>
      <c r="C49" s="115">
        <f t="shared" si="0"/>
        <v>1890</v>
      </c>
      <c r="D49" s="115"/>
      <c r="E49" s="116">
        <v>45069</v>
      </c>
      <c r="F49" s="115" t="s">
        <v>63</v>
      </c>
      <c r="G49" s="123" t="s">
        <v>57</v>
      </c>
      <c r="H49" s="117"/>
      <c r="I49" s="118"/>
      <c r="J49" s="124"/>
    </row>
    <row r="50" spans="1:10" x14ac:dyDescent="0.25">
      <c r="A50" s="108">
        <v>54</v>
      </c>
      <c r="B50" s="109">
        <v>280</v>
      </c>
      <c r="C50" s="109">
        <f t="shared" si="0"/>
        <v>15120</v>
      </c>
      <c r="D50" s="109"/>
      <c r="E50" s="110">
        <v>45072</v>
      </c>
      <c r="F50" s="109" t="s">
        <v>71</v>
      </c>
      <c r="G50" s="121" t="s">
        <v>65</v>
      </c>
      <c r="H50" s="111"/>
      <c r="I50" s="112"/>
      <c r="J50" s="122"/>
    </row>
    <row r="51" spans="1:10" x14ac:dyDescent="0.25">
      <c r="A51" s="114">
        <v>28</v>
      </c>
      <c r="B51" s="115">
        <v>105</v>
      </c>
      <c r="C51" s="115">
        <f t="shared" si="0"/>
        <v>2940</v>
      </c>
      <c r="D51" s="115"/>
      <c r="E51" s="116">
        <v>45072</v>
      </c>
      <c r="F51" s="115" t="s">
        <v>63</v>
      </c>
      <c r="G51" s="123" t="s">
        <v>65</v>
      </c>
      <c r="H51" s="117"/>
      <c r="I51" s="118"/>
      <c r="J51" s="124"/>
    </row>
    <row r="52" spans="1:10" x14ac:dyDescent="0.25">
      <c r="A52" s="108">
        <v>33</v>
      </c>
      <c r="B52" s="109">
        <v>280</v>
      </c>
      <c r="C52" s="109">
        <f t="shared" si="0"/>
        <v>9240</v>
      </c>
      <c r="D52" s="109"/>
      <c r="E52" s="110">
        <v>45086</v>
      </c>
      <c r="F52" s="109" t="s">
        <v>71</v>
      </c>
      <c r="G52" s="121" t="s">
        <v>61</v>
      </c>
      <c r="H52" s="111"/>
      <c r="I52" s="112"/>
      <c r="J52" s="122"/>
    </row>
    <row r="53" spans="1:10" x14ac:dyDescent="0.25">
      <c r="A53" s="114">
        <v>18</v>
      </c>
      <c r="B53" s="115">
        <v>105</v>
      </c>
      <c r="C53" s="115">
        <f t="shared" si="0"/>
        <v>1890</v>
      </c>
      <c r="D53" s="115"/>
      <c r="E53" s="116">
        <v>45086</v>
      </c>
      <c r="F53" s="115" t="s">
        <v>63</v>
      </c>
      <c r="G53" s="123" t="s">
        <v>61</v>
      </c>
      <c r="H53" s="117"/>
      <c r="I53" s="118"/>
      <c r="J53" s="124"/>
    </row>
    <row r="54" spans="1:10" x14ac:dyDescent="0.25">
      <c r="A54" s="108">
        <v>52</v>
      </c>
      <c r="B54" s="109">
        <v>280</v>
      </c>
      <c r="C54" s="109">
        <f t="shared" si="0"/>
        <v>14560</v>
      </c>
      <c r="D54" s="109"/>
      <c r="E54" s="110">
        <v>45090</v>
      </c>
      <c r="F54" s="109" t="s">
        <v>71</v>
      </c>
      <c r="G54" s="121" t="s">
        <v>69</v>
      </c>
      <c r="H54" s="111"/>
      <c r="I54" s="112"/>
      <c r="J54" s="122"/>
    </row>
    <row r="55" spans="1:10" x14ac:dyDescent="0.25">
      <c r="A55" s="114">
        <v>27</v>
      </c>
      <c r="B55" s="115">
        <v>105</v>
      </c>
      <c r="C55" s="115">
        <f t="shared" si="0"/>
        <v>2835</v>
      </c>
      <c r="D55" s="115"/>
      <c r="E55" s="116">
        <v>45090</v>
      </c>
      <c r="F55" s="115" t="s">
        <v>63</v>
      </c>
      <c r="G55" s="123" t="s">
        <v>69</v>
      </c>
      <c r="H55" s="117"/>
      <c r="I55" s="118"/>
      <c r="J55" s="124"/>
    </row>
    <row r="56" spans="1:10" x14ac:dyDescent="0.25">
      <c r="A56" s="108">
        <v>33</v>
      </c>
      <c r="B56" s="109">
        <v>280</v>
      </c>
      <c r="C56" s="109">
        <f t="shared" si="0"/>
        <v>9240</v>
      </c>
      <c r="D56" s="109"/>
      <c r="E56" s="110">
        <v>45103</v>
      </c>
      <c r="F56" s="109" t="s">
        <v>71</v>
      </c>
      <c r="G56" s="121" t="s">
        <v>43</v>
      </c>
      <c r="H56" s="111"/>
      <c r="I56" s="112"/>
      <c r="J56" s="122"/>
    </row>
    <row r="57" spans="1:10" x14ac:dyDescent="0.25">
      <c r="A57" s="114">
        <v>18</v>
      </c>
      <c r="B57" s="115">
        <v>105</v>
      </c>
      <c r="C57" s="115">
        <f t="shared" si="0"/>
        <v>1890</v>
      </c>
      <c r="D57" s="115"/>
      <c r="E57" s="116">
        <v>45103</v>
      </c>
      <c r="F57" s="115" t="s">
        <v>63</v>
      </c>
      <c r="G57" s="123" t="s">
        <v>43</v>
      </c>
      <c r="H57" s="117"/>
      <c r="I57" s="118"/>
      <c r="J57" s="124"/>
    </row>
    <row r="58" spans="1:10" x14ac:dyDescent="0.25">
      <c r="A58" s="108">
        <v>53</v>
      </c>
      <c r="B58" s="109">
        <v>280</v>
      </c>
      <c r="C58" s="109">
        <f t="shared" si="0"/>
        <v>14840</v>
      </c>
      <c r="D58" s="109"/>
      <c r="E58" s="110">
        <v>45113</v>
      </c>
      <c r="F58" s="109" t="s">
        <v>71</v>
      </c>
      <c r="G58" s="121" t="s">
        <v>44</v>
      </c>
      <c r="H58" s="111"/>
      <c r="I58" s="112"/>
      <c r="J58" s="122"/>
    </row>
    <row r="59" spans="1:10" x14ac:dyDescent="0.25">
      <c r="A59" s="114">
        <v>25</v>
      </c>
      <c r="B59" s="115">
        <v>105</v>
      </c>
      <c r="C59" s="115">
        <f t="shared" si="0"/>
        <v>2625</v>
      </c>
      <c r="D59" s="115"/>
      <c r="E59" s="116">
        <v>45113</v>
      </c>
      <c r="F59" s="115" t="s">
        <v>63</v>
      </c>
      <c r="G59" s="123" t="s">
        <v>44</v>
      </c>
      <c r="H59" s="117"/>
      <c r="I59" s="118"/>
      <c r="J59" s="124"/>
    </row>
    <row r="60" spans="1:10" x14ac:dyDescent="0.25">
      <c r="A60" s="108">
        <v>30</v>
      </c>
      <c r="B60" s="109">
        <v>280</v>
      </c>
      <c r="C60" s="109">
        <f t="shared" si="0"/>
        <v>8400</v>
      </c>
      <c r="D60" s="109"/>
      <c r="E60" s="110">
        <v>45124</v>
      </c>
      <c r="F60" s="109" t="s">
        <v>71</v>
      </c>
      <c r="G60" s="121" t="s">
        <v>45</v>
      </c>
      <c r="H60" s="111"/>
      <c r="I60" s="112"/>
      <c r="J60" s="122"/>
    </row>
    <row r="61" spans="1:10" x14ac:dyDescent="0.25">
      <c r="A61" s="114">
        <v>18</v>
      </c>
      <c r="B61" s="115">
        <v>105</v>
      </c>
      <c r="C61" s="115">
        <f t="shared" si="0"/>
        <v>1890</v>
      </c>
      <c r="D61" s="115"/>
      <c r="E61" s="116">
        <v>45124</v>
      </c>
      <c r="F61" s="115" t="s">
        <v>63</v>
      </c>
      <c r="G61" s="123" t="s">
        <v>45</v>
      </c>
      <c r="H61" s="117"/>
      <c r="I61" s="118"/>
      <c r="J61" s="124"/>
    </row>
    <row r="62" spans="1:10" x14ac:dyDescent="0.25">
      <c r="A62" s="108">
        <v>50</v>
      </c>
      <c r="B62" s="109">
        <v>280</v>
      </c>
      <c r="C62" s="109">
        <f t="shared" si="0"/>
        <v>14000</v>
      </c>
      <c r="D62" s="109"/>
      <c r="E62" s="110">
        <v>45131</v>
      </c>
      <c r="F62" s="109" t="s">
        <v>71</v>
      </c>
      <c r="G62" s="121" t="s">
        <v>46</v>
      </c>
      <c r="H62" s="111"/>
      <c r="I62" s="112"/>
      <c r="J62" s="122"/>
    </row>
    <row r="63" spans="1:10" x14ac:dyDescent="0.25">
      <c r="A63" s="114">
        <v>27</v>
      </c>
      <c r="B63" s="115">
        <v>105</v>
      </c>
      <c r="C63" s="115">
        <f t="shared" si="0"/>
        <v>2835</v>
      </c>
      <c r="D63" s="115"/>
      <c r="E63" s="116">
        <v>45131</v>
      </c>
      <c r="F63" s="115" t="s">
        <v>63</v>
      </c>
      <c r="G63" s="123" t="s">
        <v>46</v>
      </c>
      <c r="H63" s="117"/>
      <c r="I63" s="118"/>
      <c r="J63" s="124"/>
    </row>
    <row r="64" spans="1:10" x14ac:dyDescent="0.25">
      <c r="A64" s="108">
        <v>28</v>
      </c>
      <c r="B64" s="109">
        <v>285</v>
      </c>
      <c r="C64" s="109">
        <f t="shared" si="0"/>
        <v>7980</v>
      </c>
      <c r="D64" s="109"/>
      <c r="E64" s="110">
        <v>45146</v>
      </c>
      <c r="F64" s="109" t="s">
        <v>71</v>
      </c>
      <c r="G64" s="121" t="s">
        <v>47</v>
      </c>
      <c r="H64" s="111"/>
      <c r="I64" s="112"/>
      <c r="J64" s="122"/>
    </row>
    <row r="65" spans="1:10" x14ac:dyDescent="0.25">
      <c r="A65" s="114">
        <v>17</v>
      </c>
      <c r="B65" s="115">
        <v>105</v>
      </c>
      <c r="C65" s="115">
        <f t="shared" si="0"/>
        <v>1785</v>
      </c>
      <c r="D65" s="115"/>
      <c r="E65" s="116">
        <v>45146</v>
      </c>
      <c r="F65" s="115" t="s">
        <v>63</v>
      </c>
      <c r="G65" s="123" t="s">
        <v>47</v>
      </c>
      <c r="H65" s="117"/>
      <c r="I65" s="118"/>
      <c r="J65" s="124"/>
    </row>
    <row r="66" spans="1:10" x14ac:dyDescent="0.25">
      <c r="A66" s="108">
        <v>50</v>
      </c>
      <c r="B66" s="109">
        <v>285</v>
      </c>
      <c r="C66" s="109">
        <f t="shared" si="0"/>
        <v>14250</v>
      </c>
      <c r="D66" s="109"/>
      <c r="E66" s="110">
        <v>45157</v>
      </c>
      <c r="F66" s="109" t="s">
        <v>71</v>
      </c>
      <c r="G66" s="121" t="s">
        <v>56</v>
      </c>
      <c r="H66" s="111"/>
      <c r="I66" s="112"/>
      <c r="J66" s="122"/>
    </row>
    <row r="67" spans="1:10" x14ac:dyDescent="0.25">
      <c r="A67" s="114">
        <v>27</v>
      </c>
      <c r="B67" s="115">
        <v>105</v>
      </c>
      <c r="C67" s="115">
        <f t="shared" si="0"/>
        <v>2835</v>
      </c>
      <c r="D67" s="115"/>
      <c r="E67" s="116">
        <v>45157</v>
      </c>
      <c r="F67" s="115" t="s">
        <v>63</v>
      </c>
      <c r="G67" s="123" t="s">
        <v>56</v>
      </c>
      <c r="H67" s="117"/>
      <c r="I67" s="118"/>
      <c r="J67" s="124"/>
    </row>
    <row r="68" spans="1:10" x14ac:dyDescent="0.25">
      <c r="A68" s="108">
        <v>15</v>
      </c>
      <c r="B68" s="109">
        <v>110</v>
      </c>
      <c r="C68" s="109">
        <f t="shared" si="0"/>
        <v>1650</v>
      </c>
      <c r="D68" s="109"/>
      <c r="E68" s="110">
        <v>45181</v>
      </c>
      <c r="F68" s="109" t="s">
        <v>63</v>
      </c>
      <c r="G68" s="121" t="s">
        <v>85</v>
      </c>
      <c r="H68" s="111"/>
      <c r="I68" s="112"/>
      <c r="J68" s="122"/>
    </row>
    <row r="69" spans="1:10" x14ac:dyDescent="0.25">
      <c r="A69" s="114">
        <v>15</v>
      </c>
      <c r="B69" s="115">
        <v>110</v>
      </c>
      <c r="C69" s="115">
        <f t="shared" si="0"/>
        <v>1650</v>
      </c>
      <c r="D69" s="115"/>
      <c r="E69" s="116">
        <v>45183</v>
      </c>
      <c r="F69" s="115" t="s">
        <v>63</v>
      </c>
      <c r="G69" s="123" t="s">
        <v>85</v>
      </c>
      <c r="H69" s="117"/>
      <c r="I69" s="118"/>
      <c r="J69" s="124"/>
    </row>
    <row r="70" spans="1:10" x14ac:dyDescent="0.25">
      <c r="A70" s="108">
        <v>20</v>
      </c>
      <c r="B70" s="109">
        <v>110</v>
      </c>
      <c r="C70" s="109">
        <f t="shared" si="0"/>
        <v>2200</v>
      </c>
      <c r="D70" s="109"/>
      <c r="E70" s="110">
        <v>45193</v>
      </c>
      <c r="F70" s="109" t="s">
        <v>63</v>
      </c>
      <c r="G70" s="121" t="s">
        <v>85</v>
      </c>
      <c r="H70" s="111"/>
      <c r="I70" s="112"/>
      <c r="J70" s="122"/>
    </row>
    <row r="71" spans="1:10" x14ac:dyDescent="0.25">
      <c r="A71" s="114">
        <v>20</v>
      </c>
      <c r="B71" s="115">
        <v>110</v>
      </c>
      <c r="C71" s="115">
        <f t="shared" si="0"/>
        <v>2200</v>
      </c>
      <c r="D71" s="115"/>
      <c r="E71" s="116">
        <v>45194</v>
      </c>
      <c r="F71" s="115" t="s">
        <v>63</v>
      </c>
      <c r="G71" s="123" t="s">
        <v>85</v>
      </c>
      <c r="H71" s="117"/>
      <c r="I71" s="118"/>
      <c r="J71" s="124"/>
    </row>
    <row r="72" spans="1:10" x14ac:dyDescent="0.25">
      <c r="A72" s="108">
        <v>20</v>
      </c>
      <c r="B72" s="109">
        <v>110</v>
      </c>
      <c r="C72" s="109">
        <f t="shared" ref="C72:C135" si="1">A72*B72</f>
        <v>2200</v>
      </c>
      <c r="D72" s="109"/>
      <c r="E72" s="110">
        <v>45196</v>
      </c>
      <c r="F72" s="109" t="s">
        <v>63</v>
      </c>
      <c r="G72" s="121" t="s">
        <v>85</v>
      </c>
      <c r="H72" s="111"/>
      <c r="I72" s="112"/>
      <c r="J72" s="122"/>
    </row>
    <row r="73" spans="1:10" x14ac:dyDescent="0.25">
      <c r="A73" s="114">
        <v>15</v>
      </c>
      <c r="B73" s="115">
        <v>110</v>
      </c>
      <c r="C73" s="115">
        <f t="shared" si="1"/>
        <v>1650</v>
      </c>
      <c r="D73" s="115"/>
      <c r="E73" s="116">
        <v>45225</v>
      </c>
      <c r="F73" s="115" t="s">
        <v>63</v>
      </c>
      <c r="G73" s="123" t="s">
        <v>85</v>
      </c>
      <c r="H73" s="117"/>
      <c r="I73" s="118"/>
      <c r="J73" s="124"/>
    </row>
    <row r="74" spans="1:10" x14ac:dyDescent="0.25">
      <c r="A74" s="108">
        <v>22</v>
      </c>
      <c r="B74" s="109">
        <v>110</v>
      </c>
      <c r="C74" s="109">
        <f t="shared" si="1"/>
        <v>2420</v>
      </c>
      <c r="D74" s="109"/>
      <c r="E74" s="110">
        <v>45229</v>
      </c>
      <c r="F74" s="109" t="s">
        <v>63</v>
      </c>
      <c r="G74" s="121" t="s">
        <v>85</v>
      </c>
      <c r="H74" s="111"/>
      <c r="I74" s="112"/>
      <c r="J74" s="122"/>
    </row>
    <row r="75" spans="1:10" x14ac:dyDescent="0.25">
      <c r="A75" s="114">
        <v>8</v>
      </c>
      <c r="B75" s="115">
        <v>110</v>
      </c>
      <c r="C75" s="115">
        <f t="shared" si="1"/>
        <v>880</v>
      </c>
      <c r="D75" s="115"/>
      <c r="E75" s="116">
        <v>45242</v>
      </c>
      <c r="F75" s="115" t="s">
        <v>63</v>
      </c>
      <c r="G75" s="123" t="s">
        <v>85</v>
      </c>
      <c r="H75" s="117"/>
      <c r="I75" s="118"/>
      <c r="J75" s="124"/>
    </row>
    <row r="76" spans="1:10" x14ac:dyDescent="0.25">
      <c r="A76" s="108">
        <v>10</v>
      </c>
      <c r="B76" s="109">
        <v>110</v>
      </c>
      <c r="C76" s="109">
        <f t="shared" si="1"/>
        <v>1100</v>
      </c>
      <c r="D76" s="109"/>
      <c r="E76" s="110">
        <v>45287</v>
      </c>
      <c r="F76" s="109" t="s">
        <v>63</v>
      </c>
      <c r="G76" s="121" t="s">
        <v>85</v>
      </c>
      <c r="H76" s="111"/>
      <c r="I76" s="112"/>
      <c r="J76" s="122"/>
    </row>
    <row r="77" spans="1:10" x14ac:dyDescent="0.25">
      <c r="A77" s="218"/>
      <c r="B77" s="219"/>
      <c r="C77" s="219">
        <f t="shared" si="1"/>
        <v>0</v>
      </c>
      <c r="D77" s="219">
        <f>SUM(C6:C77)</f>
        <v>537450</v>
      </c>
      <c r="E77" s="264"/>
      <c r="F77" s="219"/>
      <c r="G77" s="265"/>
      <c r="H77" s="266">
        <v>537450</v>
      </c>
      <c r="I77" s="267"/>
      <c r="J77" s="268" t="s">
        <v>154</v>
      </c>
    </row>
    <row r="78" spans="1:10" x14ac:dyDescent="0.25">
      <c r="A78" s="108">
        <v>84</v>
      </c>
      <c r="B78" s="109">
        <v>130</v>
      </c>
      <c r="C78" s="109">
        <f t="shared" si="1"/>
        <v>10920</v>
      </c>
      <c r="D78" s="109"/>
      <c r="E78" s="110">
        <v>45336</v>
      </c>
      <c r="F78" s="109" t="s">
        <v>63</v>
      </c>
      <c r="G78" s="121" t="s">
        <v>93</v>
      </c>
      <c r="H78" s="111"/>
      <c r="I78" s="112"/>
      <c r="J78" s="122"/>
    </row>
    <row r="79" spans="1:10" x14ac:dyDescent="0.25">
      <c r="A79" s="114">
        <v>15</v>
      </c>
      <c r="B79" s="115">
        <v>130</v>
      </c>
      <c r="C79" s="115">
        <f t="shared" si="1"/>
        <v>1950</v>
      </c>
      <c r="D79" s="115"/>
      <c r="E79" s="116">
        <v>45337</v>
      </c>
      <c r="F79" s="115" t="s">
        <v>63</v>
      </c>
      <c r="G79" s="123" t="s">
        <v>93</v>
      </c>
      <c r="H79" s="117"/>
      <c r="I79" s="118"/>
      <c r="J79" s="124"/>
    </row>
    <row r="80" spans="1:10" x14ac:dyDescent="0.25">
      <c r="A80" s="108">
        <v>74</v>
      </c>
      <c r="B80" s="109">
        <v>130</v>
      </c>
      <c r="C80" s="109">
        <f t="shared" si="1"/>
        <v>9620</v>
      </c>
      <c r="D80" s="109"/>
      <c r="E80" s="110">
        <v>45348</v>
      </c>
      <c r="F80" s="109" t="s">
        <v>63</v>
      </c>
      <c r="G80" s="121" t="s">
        <v>93</v>
      </c>
      <c r="H80" s="111"/>
      <c r="I80" s="112"/>
      <c r="J80" s="122"/>
    </row>
    <row r="81" spans="1:11" x14ac:dyDescent="0.25">
      <c r="A81" s="114">
        <v>30</v>
      </c>
      <c r="B81" s="115">
        <v>130</v>
      </c>
      <c r="C81" s="115">
        <f t="shared" si="1"/>
        <v>3900</v>
      </c>
      <c r="D81" s="115"/>
      <c r="E81" s="116">
        <v>45353</v>
      </c>
      <c r="F81" s="115" t="s">
        <v>63</v>
      </c>
      <c r="G81" s="123" t="s">
        <v>93</v>
      </c>
      <c r="H81" s="117"/>
      <c r="I81" s="118"/>
      <c r="J81" s="124"/>
    </row>
    <row r="82" spans="1:11" x14ac:dyDescent="0.25">
      <c r="A82" s="108">
        <v>22</v>
      </c>
      <c r="B82" s="109">
        <v>130</v>
      </c>
      <c r="C82" s="109">
        <f t="shared" si="1"/>
        <v>2860</v>
      </c>
      <c r="D82" s="109"/>
      <c r="E82" s="110">
        <v>45355</v>
      </c>
      <c r="F82" s="109" t="s">
        <v>63</v>
      </c>
      <c r="G82" s="121" t="s">
        <v>93</v>
      </c>
      <c r="H82" s="111"/>
      <c r="I82" s="112"/>
      <c r="J82" s="122"/>
    </row>
    <row r="83" spans="1:11" x14ac:dyDescent="0.25">
      <c r="A83" s="114">
        <v>30</v>
      </c>
      <c r="B83" s="115">
        <v>130</v>
      </c>
      <c r="C83" s="115">
        <f t="shared" si="1"/>
        <v>3900</v>
      </c>
      <c r="D83" s="115"/>
      <c r="E83" s="116">
        <v>45370</v>
      </c>
      <c r="F83" s="115" t="s">
        <v>63</v>
      </c>
      <c r="G83" s="123" t="s">
        <v>93</v>
      </c>
      <c r="H83" s="117"/>
      <c r="I83" s="118"/>
      <c r="J83" s="124"/>
    </row>
    <row r="84" spans="1:11" x14ac:dyDescent="0.25">
      <c r="A84" s="108">
        <v>22</v>
      </c>
      <c r="B84" s="109">
        <v>130</v>
      </c>
      <c r="C84" s="109">
        <f t="shared" si="1"/>
        <v>2860</v>
      </c>
      <c r="D84" s="109"/>
      <c r="E84" s="110">
        <v>45373</v>
      </c>
      <c r="F84" s="109" t="s">
        <v>63</v>
      </c>
      <c r="G84" s="121" t="s">
        <v>93</v>
      </c>
      <c r="H84" s="111"/>
      <c r="I84" s="112"/>
      <c r="J84" s="122"/>
    </row>
    <row r="85" spans="1:11" x14ac:dyDescent="0.25">
      <c r="A85" s="114">
        <v>28</v>
      </c>
      <c r="B85" s="115">
        <v>130</v>
      </c>
      <c r="C85" s="115">
        <f t="shared" si="1"/>
        <v>3640</v>
      </c>
      <c r="D85" s="115"/>
      <c r="E85" s="116">
        <v>45398</v>
      </c>
      <c r="F85" s="115" t="s">
        <v>63</v>
      </c>
      <c r="G85" s="123" t="s">
        <v>93</v>
      </c>
      <c r="H85" s="117">
        <v>50000</v>
      </c>
      <c r="I85" s="210">
        <v>3618</v>
      </c>
      <c r="J85" s="124">
        <v>45493</v>
      </c>
    </row>
    <row r="86" spans="1:11" x14ac:dyDescent="0.25">
      <c r="A86" s="108">
        <v>15</v>
      </c>
      <c r="B86" s="109">
        <v>350</v>
      </c>
      <c r="C86" s="109">
        <f t="shared" si="1"/>
        <v>5250</v>
      </c>
      <c r="D86" s="109"/>
      <c r="E86" s="110">
        <v>45487</v>
      </c>
      <c r="F86" s="109" t="s">
        <v>64</v>
      </c>
      <c r="G86" s="121" t="s">
        <v>207</v>
      </c>
      <c r="H86" s="111"/>
      <c r="I86" s="112"/>
      <c r="J86" s="122"/>
    </row>
    <row r="87" spans="1:11" x14ac:dyDescent="0.25">
      <c r="A87" s="114">
        <v>10</v>
      </c>
      <c r="B87" s="115">
        <v>140</v>
      </c>
      <c r="C87" s="115">
        <f t="shared" si="1"/>
        <v>1400</v>
      </c>
      <c r="D87" s="115"/>
      <c r="E87" s="116">
        <v>45487</v>
      </c>
      <c r="F87" s="115" t="s">
        <v>63</v>
      </c>
      <c r="G87" s="123" t="s">
        <v>207</v>
      </c>
      <c r="H87" s="117"/>
      <c r="I87" s="118"/>
      <c r="J87" s="124"/>
    </row>
    <row r="88" spans="1:11" x14ac:dyDescent="0.25">
      <c r="A88" s="108">
        <v>12</v>
      </c>
      <c r="B88" s="109">
        <v>350</v>
      </c>
      <c r="C88" s="109">
        <f t="shared" si="1"/>
        <v>4200</v>
      </c>
      <c r="D88" s="109"/>
      <c r="E88" s="110">
        <v>45495</v>
      </c>
      <c r="F88" s="109" t="s">
        <v>64</v>
      </c>
      <c r="G88" s="121" t="s">
        <v>207</v>
      </c>
      <c r="H88" s="111"/>
      <c r="I88" s="112"/>
      <c r="J88" s="122"/>
    </row>
    <row r="89" spans="1:11" x14ac:dyDescent="0.25">
      <c r="A89" s="114">
        <v>10</v>
      </c>
      <c r="B89" s="115">
        <v>140</v>
      </c>
      <c r="C89" s="115">
        <f t="shared" si="1"/>
        <v>1400</v>
      </c>
      <c r="D89" s="115"/>
      <c r="E89" s="116">
        <v>45495</v>
      </c>
      <c r="F89" s="115" t="s">
        <v>63</v>
      </c>
      <c r="G89" s="123" t="s">
        <v>207</v>
      </c>
      <c r="H89" s="117"/>
      <c r="I89" s="118"/>
      <c r="J89" s="124"/>
    </row>
    <row r="90" spans="1:11" x14ac:dyDescent="0.25">
      <c r="A90" s="108">
        <v>20</v>
      </c>
      <c r="B90" s="109">
        <v>150</v>
      </c>
      <c r="C90" s="109">
        <f t="shared" si="1"/>
        <v>3000</v>
      </c>
      <c r="D90" s="109"/>
      <c r="E90" s="110">
        <v>45574</v>
      </c>
      <c r="F90" s="109" t="s">
        <v>63</v>
      </c>
      <c r="G90" s="121" t="s">
        <v>93</v>
      </c>
      <c r="H90" s="111"/>
      <c r="I90" s="112"/>
      <c r="J90" s="122"/>
    </row>
    <row r="91" spans="1:11" x14ac:dyDescent="0.25">
      <c r="A91" s="114">
        <v>30</v>
      </c>
      <c r="B91" s="115">
        <v>150</v>
      </c>
      <c r="C91" s="115">
        <f t="shared" si="1"/>
        <v>4500</v>
      </c>
      <c r="D91" s="115"/>
      <c r="E91" s="116">
        <v>45576</v>
      </c>
      <c r="F91" s="115" t="s">
        <v>63</v>
      </c>
      <c r="G91" s="123" t="s">
        <v>93</v>
      </c>
      <c r="H91" s="117"/>
      <c r="I91" s="118"/>
      <c r="J91" s="124"/>
    </row>
    <row r="92" spans="1:11" x14ac:dyDescent="0.25">
      <c r="A92" s="108">
        <v>15</v>
      </c>
      <c r="B92" s="109">
        <v>150</v>
      </c>
      <c r="C92" s="109">
        <f t="shared" si="1"/>
        <v>2250</v>
      </c>
      <c r="D92" s="109"/>
      <c r="E92" s="110">
        <v>45586</v>
      </c>
      <c r="F92" s="109" t="s">
        <v>63</v>
      </c>
      <c r="G92" s="121" t="s">
        <v>93</v>
      </c>
      <c r="H92" s="111"/>
      <c r="I92" s="112"/>
      <c r="J92" s="122"/>
    </row>
    <row r="93" spans="1:11" ht="69.75" customHeight="1" x14ac:dyDescent="0.25">
      <c r="A93" s="407">
        <v>15</v>
      </c>
      <c r="B93" s="408">
        <v>150</v>
      </c>
      <c r="C93" s="408">
        <f t="shared" si="1"/>
        <v>2250</v>
      </c>
      <c r="D93" s="408"/>
      <c r="E93" s="409">
        <v>45588</v>
      </c>
      <c r="F93" s="408" t="s">
        <v>63</v>
      </c>
      <c r="G93" s="411" t="s">
        <v>93</v>
      </c>
      <c r="H93" s="412">
        <v>13900</v>
      </c>
      <c r="I93" s="415"/>
      <c r="J93" s="414">
        <v>45686</v>
      </c>
      <c r="K93" s="410" t="s">
        <v>257</v>
      </c>
    </row>
    <row r="94" spans="1:11" x14ac:dyDescent="0.25">
      <c r="A94" s="108">
        <v>5</v>
      </c>
      <c r="B94" s="109">
        <v>170</v>
      </c>
      <c r="C94" s="109">
        <f t="shared" si="1"/>
        <v>850</v>
      </c>
      <c r="D94" s="109"/>
      <c r="E94" s="110">
        <v>45848</v>
      </c>
      <c r="F94" s="109" t="s">
        <v>63</v>
      </c>
      <c r="G94" s="121" t="s">
        <v>269</v>
      </c>
      <c r="H94" s="111"/>
      <c r="I94" s="112"/>
      <c r="J94" s="122"/>
    </row>
    <row r="95" spans="1:11" x14ac:dyDescent="0.25">
      <c r="A95" s="114"/>
      <c r="B95" s="115"/>
      <c r="C95" s="115">
        <f t="shared" si="1"/>
        <v>0</v>
      </c>
      <c r="D95" s="115"/>
      <c r="E95" s="116"/>
      <c r="F95" s="115"/>
      <c r="G95" s="123"/>
      <c r="H95" s="117"/>
      <c r="I95" s="118"/>
      <c r="J95" s="124"/>
    </row>
    <row r="96" spans="1:11" x14ac:dyDescent="0.25">
      <c r="A96" s="108"/>
      <c r="B96" s="109"/>
      <c r="C96" s="109">
        <f t="shared" si="1"/>
        <v>0</v>
      </c>
      <c r="D96" s="109"/>
      <c r="E96" s="110"/>
      <c r="F96" s="109"/>
      <c r="G96" s="121"/>
      <c r="H96" s="111"/>
      <c r="I96" s="112"/>
      <c r="J96" s="122"/>
    </row>
    <row r="97" spans="1:10" x14ac:dyDescent="0.25">
      <c r="A97" s="114"/>
      <c r="B97" s="115"/>
      <c r="C97" s="115">
        <f t="shared" si="1"/>
        <v>0</v>
      </c>
      <c r="D97" s="115"/>
      <c r="E97" s="116"/>
      <c r="F97" s="115"/>
      <c r="G97" s="123"/>
      <c r="H97" s="117"/>
      <c r="I97" s="118"/>
      <c r="J97" s="124"/>
    </row>
    <row r="98" spans="1:10" x14ac:dyDescent="0.25">
      <c r="A98" s="108"/>
      <c r="B98" s="109"/>
      <c r="C98" s="109">
        <f t="shared" si="1"/>
        <v>0</v>
      </c>
      <c r="D98" s="109"/>
      <c r="E98" s="110"/>
      <c r="F98" s="109"/>
      <c r="G98" s="121"/>
      <c r="H98" s="111"/>
      <c r="I98" s="112"/>
      <c r="J98" s="122"/>
    </row>
    <row r="99" spans="1:10" x14ac:dyDescent="0.25">
      <c r="A99" s="114"/>
      <c r="B99" s="115"/>
      <c r="C99" s="115">
        <f t="shared" si="1"/>
        <v>0</v>
      </c>
      <c r="D99" s="115"/>
      <c r="E99" s="116"/>
      <c r="F99" s="115"/>
      <c r="G99" s="123"/>
      <c r="H99" s="117"/>
      <c r="I99" s="118"/>
      <c r="J99" s="124"/>
    </row>
    <row r="100" spans="1:10" x14ac:dyDescent="0.25">
      <c r="A100" s="108"/>
      <c r="B100" s="109"/>
      <c r="C100" s="109">
        <f t="shared" si="1"/>
        <v>0</v>
      </c>
      <c r="D100" s="109"/>
      <c r="E100" s="110"/>
      <c r="F100" s="109"/>
      <c r="G100" s="121"/>
      <c r="H100" s="111"/>
      <c r="I100" s="112"/>
      <c r="J100" s="122"/>
    </row>
    <row r="101" spans="1:10" x14ac:dyDescent="0.25">
      <c r="A101" s="114"/>
      <c r="B101" s="115"/>
      <c r="C101" s="115">
        <f t="shared" si="1"/>
        <v>0</v>
      </c>
      <c r="D101" s="115"/>
      <c r="E101" s="116"/>
      <c r="F101" s="115"/>
      <c r="G101" s="123"/>
      <c r="H101" s="117"/>
      <c r="I101" s="118"/>
      <c r="J101" s="124"/>
    </row>
    <row r="102" spans="1:10" x14ac:dyDescent="0.25">
      <c r="A102" s="108"/>
      <c r="B102" s="109"/>
      <c r="C102" s="109">
        <f t="shared" si="1"/>
        <v>0</v>
      </c>
      <c r="D102" s="109"/>
      <c r="E102" s="110"/>
      <c r="F102" s="109"/>
      <c r="G102" s="121"/>
      <c r="H102" s="111"/>
      <c r="I102" s="112"/>
      <c r="J102" s="122"/>
    </row>
    <row r="103" spans="1:10" x14ac:dyDescent="0.25">
      <c r="A103" s="114"/>
      <c r="B103" s="115"/>
      <c r="C103" s="115">
        <f t="shared" si="1"/>
        <v>0</v>
      </c>
      <c r="D103" s="115"/>
      <c r="E103" s="116"/>
      <c r="F103" s="115"/>
      <c r="G103" s="123"/>
      <c r="H103" s="117"/>
      <c r="I103" s="118"/>
      <c r="J103" s="124"/>
    </row>
    <row r="104" spans="1:10" x14ac:dyDescent="0.25">
      <c r="A104" s="108"/>
      <c r="B104" s="109"/>
      <c r="C104" s="109">
        <f t="shared" si="1"/>
        <v>0</v>
      </c>
      <c r="D104" s="109"/>
      <c r="E104" s="110"/>
      <c r="F104" s="109"/>
      <c r="G104" s="121"/>
      <c r="H104" s="111"/>
      <c r="I104" s="112"/>
      <c r="J104" s="122"/>
    </row>
    <row r="105" spans="1:10" x14ac:dyDescent="0.25">
      <c r="A105" s="114"/>
      <c r="B105" s="115"/>
      <c r="C105" s="115">
        <f t="shared" si="1"/>
        <v>0</v>
      </c>
      <c r="D105" s="115"/>
      <c r="E105" s="116"/>
      <c r="F105" s="115"/>
      <c r="G105" s="123"/>
      <c r="H105" s="117"/>
      <c r="I105" s="118"/>
      <c r="J105" s="124"/>
    </row>
    <row r="106" spans="1:10" x14ac:dyDescent="0.25">
      <c r="A106" s="108"/>
      <c r="B106" s="109"/>
      <c r="C106" s="109">
        <f t="shared" si="1"/>
        <v>0</v>
      </c>
      <c r="D106" s="109"/>
      <c r="E106" s="110"/>
      <c r="F106" s="109"/>
      <c r="G106" s="121"/>
      <c r="H106" s="111"/>
      <c r="I106" s="112"/>
      <c r="J106" s="122"/>
    </row>
    <row r="107" spans="1:10" x14ac:dyDescent="0.25">
      <c r="A107" s="114"/>
      <c r="B107" s="115"/>
      <c r="C107" s="115">
        <f t="shared" si="1"/>
        <v>0</v>
      </c>
      <c r="D107" s="115"/>
      <c r="E107" s="116"/>
      <c r="F107" s="115"/>
      <c r="G107" s="123"/>
      <c r="H107" s="117"/>
      <c r="I107" s="118"/>
      <c r="J107" s="124"/>
    </row>
    <row r="108" spans="1:10" x14ac:dyDescent="0.25">
      <c r="A108" s="108"/>
      <c r="B108" s="109"/>
      <c r="C108" s="109">
        <f t="shared" si="1"/>
        <v>0</v>
      </c>
      <c r="D108" s="109"/>
      <c r="E108" s="110"/>
      <c r="F108" s="109"/>
      <c r="G108" s="121"/>
      <c r="H108" s="111"/>
      <c r="I108" s="112"/>
      <c r="J108" s="122"/>
    </row>
    <row r="109" spans="1:10" x14ac:dyDescent="0.25">
      <c r="A109" s="114"/>
      <c r="B109" s="115"/>
      <c r="C109" s="115">
        <f t="shared" si="1"/>
        <v>0</v>
      </c>
      <c r="D109" s="115"/>
      <c r="E109" s="116"/>
      <c r="F109" s="115"/>
      <c r="G109" s="123"/>
      <c r="H109" s="117"/>
      <c r="I109" s="118"/>
      <c r="J109" s="124"/>
    </row>
    <row r="110" spans="1:10" x14ac:dyDescent="0.25">
      <c r="A110" s="108"/>
      <c r="B110" s="109"/>
      <c r="C110" s="109">
        <f t="shared" si="1"/>
        <v>0</v>
      </c>
      <c r="D110" s="109"/>
      <c r="E110" s="110"/>
      <c r="F110" s="109"/>
      <c r="G110" s="121"/>
      <c r="H110" s="111"/>
      <c r="I110" s="112"/>
      <c r="J110" s="122"/>
    </row>
    <row r="111" spans="1:10" x14ac:dyDescent="0.25">
      <c r="A111" s="114"/>
      <c r="B111" s="115"/>
      <c r="C111" s="115">
        <f t="shared" si="1"/>
        <v>0</v>
      </c>
      <c r="D111" s="115"/>
      <c r="E111" s="116"/>
      <c r="F111" s="115"/>
      <c r="G111" s="123"/>
      <c r="H111" s="117"/>
      <c r="I111" s="118"/>
      <c r="J111" s="124"/>
    </row>
    <row r="112" spans="1:10" x14ac:dyDescent="0.25">
      <c r="A112" s="108"/>
      <c r="B112" s="109"/>
      <c r="C112" s="109">
        <f t="shared" si="1"/>
        <v>0</v>
      </c>
      <c r="D112" s="109"/>
      <c r="E112" s="110"/>
      <c r="F112" s="109"/>
      <c r="G112" s="121"/>
      <c r="H112" s="111"/>
      <c r="I112" s="112"/>
      <c r="J112" s="122"/>
    </row>
    <row r="113" spans="1:10" x14ac:dyDescent="0.25">
      <c r="A113" s="114"/>
      <c r="B113" s="115"/>
      <c r="C113" s="115">
        <f t="shared" si="1"/>
        <v>0</v>
      </c>
      <c r="D113" s="115"/>
      <c r="E113" s="116"/>
      <c r="F113" s="115"/>
      <c r="G113" s="123"/>
      <c r="H113" s="117"/>
      <c r="I113" s="118"/>
      <c r="J113" s="124"/>
    </row>
    <row r="114" spans="1:10" x14ac:dyDescent="0.25">
      <c r="A114" s="108"/>
      <c r="B114" s="109"/>
      <c r="C114" s="109">
        <f t="shared" si="1"/>
        <v>0</v>
      </c>
      <c r="D114" s="109"/>
      <c r="E114" s="110"/>
      <c r="F114" s="109"/>
      <c r="G114" s="121"/>
      <c r="H114" s="111"/>
      <c r="I114" s="112"/>
      <c r="J114" s="122"/>
    </row>
    <row r="115" spans="1:10" x14ac:dyDescent="0.25">
      <c r="A115" s="114"/>
      <c r="B115" s="115"/>
      <c r="C115" s="115">
        <f t="shared" si="1"/>
        <v>0</v>
      </c>
      <c r="D115" s="115"/>
      <c r="E115" s="116"/>
      <c r="F115" s="115"/>
      <c r="G115" s="123"/>
      <c r="H115" s="117"/>
      <c r="I115" s="118"/>
      <c r="J115" s="124"/>
    </row>
    <row r="116" spans="1:10" x14ac:dyDescent="0.25">
      <c r="A116" s="108"/>
      <c r="B116" s="109"/>
      <c r="C116" s="109">
        <f t="shared" si="1"/>
        <v>0</v>
      </c>
      <c r="D116" s="109"/>
      <c r="E116" s="110"/>
      <c r="F116" s="109"/>
      <c r="G116" s="121"/>
      <c r="H116" s="111"/>
      <c r="I116" s="112"/>
      <c r="J116" s="122"/>
    </row>
    <row r="117" spans="1:10" x14ac:dyDescent="0.25">
      <c r="A117" s="114"/>
      <c r="B117" s="115"/>
      <c r="C117" s="115">
        <f t="shared" si="1"/>
        <v>0</v>
      </c>
      <c r="D117" s="115"/>
      <c r="E117" s="116"/>
      <c r="F117" s="115"/>
      <c r="G117" s="123"/>
      <c r="H117" s="117"/>
      <c r="I117" s="118"/>
      <c r="J117" s="124"/>
    </row>
    <row r="118" spans="1:10" x14ac:dyDescent="0.25">
      <c r="A118" s="108"/>
      <c r="B118" s="109"/>
      <c r="C118" s="109">
        <f t="shared" si="1"/>
        <v>0</v>
      </c>
      <c r="D118" s="109"/>
      <c r="E118" s="110"/>
      <c r="F118" s="109"/>
      <c r="G118" s="121"/>
      <c r="H118" s="111"/>
      <c r="I118" s="112"/>
      <c r="J118" s="122"/>
    </row>
    <row r="119" spans="1:10" x14ac:dyDescent="0.25">
      <c r="A119" s="114"/>
      <c r="B119" s="115"/>
      <c r="C119" s="115">
        <f t="shared" si="1"/>
        <v>0</v>
      </c>
      <c r="D119" s="115"/>
      <c r="E119" s="116"/>
      <c r="F119" s="115"/>
      <c r="G119" s="123"/>
      <c r="H119" s="117"/>
      <c r="I119" s="118"/>
      <c r="J119" s="124"/>
    </row>
    <row r="120" spans="1:10" x14ac:dyDescent="0.25">
      <c r="A120" s="108"/>
      <c r="B120" s="109"/>
      <c r="C120" s="109">
        <f t="shared" si="1"/>
        <v>0</v>
      </c>
      <c r="D120" s="109"/>
      <c r="E120" s="110"/>
      <c r="F120" s="109"/>
      <c r="G120" s="121"/>
      <c r="H120" s="111"/>
      <c r="I120" s="112"/>
      <c r="J120" s="122"/>
    </row>
    <row r="121" spans="1:10" x14ac:dyDescent="0.25">
      <c r="A121" s="114"/>
      <c r="B121" s="115"/>
      <c r="C121" s="115">
        <f t="shared" si="1"/>
        <v>0</v>
      </c>
      <c r="D121" s="115"/>
      <c r="E121" s="116"/>
      <c r="F121" s="115"/>
      <c r="G121" s="123"/>
      <c r="H121" s="117"/>
      <c r="I121" s="118"/>
      <c r="J121" s="124"/>
    </row>
    <row r="122" spans="1:10" x14ac:dyDescent="0.25">
      <c r="A122" s="108"/>
      <c r="B122" s="109"/>
      <c r="C122" s="109">
        <f t="shared" si="1"/>
        <v>0</v>
      </c>
      <c r="D122" s="109"/>
      <c r="E122" s="110"/>
      <c r="F122" s="109"/>
      <c r="G122" s="121"/>
      <c r="H122" s="111"/>
      <c r="I122" s="112"/>
      <c r="J122" s="122"/>
    </row>
    <row r="123" spans="1:10" x14ac:dyDescent="0.25">
      <c r="A123" s="114"/>
      <c r="B123" s="115"/>
      <c r="C123" s="115">
        <f t="shared" si="1"/>
        <v>0</v>
      </c>
      <c r="D123" s="115"/>
      <c r="E123" s="116"/>
      <c r="F123" s="115"/>
      <c r="G123" s="123"/>
      <c r="H123" s="117"/>
      <c r="I123" s="118"/>
      <c r="J123" s="124"/>
    </row>
    <row r="124" spans="1:10" x14ac:dyDescent="0.25">
      <c r="A124" s="108"/>
      <c r="B124" s="109"/>
      <c r="C124" s="109">
        <f t="shared" si="1"/>
        <v>0</v>
      </c>
      <c r="D124" s="109"/>
      <c r="E124" s="110"/>
      <c r="F124" s="109"/>
      <c r="G124" s="121"/>
      <c r="H124" s="111"/>
      <c r="I124" s="112"/>
      <c r="J124" s="122"/>
    </row>
    <row r="125" spans="1:10" x14ac:dyDescent="0.25">
      <c r="A125" s="114"/>
      <c r="B125" s="115"/>
      <c r="C125" s="115">
        <f t="shared" si="1"/>
        <v>0</v>
      </c>
      <c r="D125" s="115"/>
      <c r="E125" s="116"/>
      <c r="F125" s="115"/>
      <c r="G125" s="123"/>
      <c r="H125" s="117"/>
      <c r="I125" s="118"/>
      <c r="J125" s="124"/>
    </row>
    <row r="126" spans="1:10" x14ac:dyDescent="0.25">
      <c r="A126" s="108"/>
      <c r="B126" s="109"/>
      <c r="C126" s="109">
        <f t="shared" si="1"/>
        <v>0</v>
      </c>
      <c r="D126" s="109"/>
      <c r="E126" s="110"/>
      <c r="F126" s="109"/>
      <c r="G126" s="121"/>
      <c r="H126" s="111"/>
      <c r="I126" s="112"/>
      <c r="J126" s="122"/>
    </row>
    <row r="127" spans="1:10" x14ac:dyDescent="0.25">
      <c r="A127" s="114"/>
      <c r="B127" s="115"/>
      <c r="C127" s="115">
        <f t="shared" si="1"/>
        <v>0</v>
      </c>
      <c r="D127" s="115"/>
      <c r="E127" s="116"/>
      <c r="F127" s="115"/>
      <c r="G127" s="123"/>
      <c r="H127" s="117"/>
      <c r="I127" s="118"/>
      <c r="J127" s="124"/>
    </row>
    <row r="128" spans="1:10" x14ac:dyDescent="0.25">
      <c r="A128" s="108"/>
      <c r="B128" s="109"/>
      <c r="C128" s="109">
        <f t="shared" si="1"/>
        <v>0</v>
      </c>
      <c r="D128" s="109"/>
      <c r="E128" s="110"/>
      <c r="F128" s="109"/>
      <c r="G128" s="121"/>
      <c r="H128" s="111"/>
      <c r="I128" s="112"/>
      <c r="J128" s="122"/>
    </row>
    <row r="129" spans="1:10" x14ac:dyDescent="0.25">
      <c r="A129" s="114"/>
      <c r="B129" s="115"/>
      <c r="C129" s="115">
        <f t="shared" si="1"/>
        <v>0</v>
      </c>
      <c r="D129" s="115"/>
      <c r="E129" s="116"/>
      <c r="F129" s="115"/>
      <c r="G129" s="123"/>
      <c r="H129" s="117"/>
      <c r="I129" s="118"/>
      <c r="J129" s="124"/>
    </row>
    <row r="130" spans="1:10" x14ac:dyDescent="0.25">
      <c r="A130" s="108"/>
      <c r="B130" s="109"/>
      <c r="C130" s="109">
        <f t="shared" si="1"/>
        <v>0</v>
      </c>
      <c r="D130" s="109"/>
      <c r="E130" s="110"/>
      <c r="F130" s="109"/>
      <c r="G130" s="121"/>
      <c r="H130" s="111"/>
      <c r="I130" s="112"/>
      <c r="J130" s="122"/>
    </row>
    <row r="131" spans="1:10" x14ac:dyDescent="0.25">
      <c r="A131" s="114"/>
      <c r="B131" s="115"/>
      <c r="C131" s="115">
        <f t="shared" si="1"/>
        <v>0</v>
      </c>
      <c r="D131" s="115"/>
      <c r="E131" s="116"/>
      <c r="F131" s="115"/>
      <c r="G131" s="123"/>
      <c r="H131" s="117"/>
      <c r="I131" s="118"/>
      <c r="J131" s="124"/>
    </row>
    <row r="132" spans="1:10" x14ac:dyDescent="0.25">
      <c r="A132" s="108"/>
      <c r="B132" s="109"/>
      <c r="C132" s="109">
        <f t="shared" si="1"/>
        <v>0</v>
      </c>
      <c r="D132" s="109"/>
      <c r="E132" s="110"/>
      <c r="F132" s="109"/>
      <c r="G132" s="121"/>
      <c r="H132" s="111"/>
      <c r="I132" s="112"/>
      <c r="J132" s="122"/>
    </row>
    <row r="133" spans="1:10" x14ac:dyDescent="0.25">
      <c r="A133" s="114"/>
      <c r="B133" s="115"/>
      <c r="C133" s="115">
        <f t="shared" si="1"/>
        <v>0</v>
      </c>
      <c r="D133" s="115"/>
      <c r="E133" s="116"/>
      <c r="F133" s="115"/>
      <c r="G133" s="123"/>
      <c r="H133" s="117"/>
      <c r="I133" s="118"/>
      <c r="J133" s="124"/>
    </row>
    <row r="134" spans="1:10" x14ac:dyDescent="0.25">
      <c r="A134" s="108"/>
      <c r="B134" s="109"/>
      <c r="C134" s="109">
        <f t="shared" si="1"/>
        <v>0</v>
      </c>
      <c r="D134" s="109"/>
      <c r="E134" s="110"/>
      <c r="F134" s="109"/>
      <c r="G134" s="121"/>
      <c r="H134" s="111"/>
      <c r="I134" s="112"/>
      <c r="J134" s="122"/>
    </row>
    <row r="135" spans="1:10" x14ac:dyDescent="0.25">
      <c r="A135" s="114"/>
      <c r="B135" s="115"/>
      <c r="C135" s="115">
        <f t="shared" si="1"/>
        <v>0</v>
      </c>
      <c r="D135" s="115"/>
      <c r="E135" s="116"/>
      <c r="F135" s="115"/>
      <c r="G135" s="123"/>
      <c r="H135" s="117"/>
      <c r="I135" s="118"/>
      <c r="J135" s="124"/>
    </row>
    <row r="136" spans="1:10" x14ac:dyDescent="0.25">
      <c r="A136" s="108"/>
      <c r="B136" s="109"/>
      <c r="C136" s="109">
        <f t="shared" ref="C136:C150" si="2">A136*B136</f>
        <v>0</v>
      </c>
      <c r="D136" s="109"/>
      <c r="E136" s="110"/>
      <c r="F136" s="109"/>
      <c r="G136" s="121"/>
      <c r="H136" s="111"/>
      <c r="I136" s="112"/>
      <c r="J136" s="122"/>
    </row>
    <row r="137" spans="1:10" x14ac:dyDescent="0.25">
      <c r="A137" s="114"/>
      <c r="B137" s="115"/>
      <c r="C137" s="115">
        <f t="shared" si="2"/>
        <v>0</v>
      </c>
      <c r="D137" s="115"/>
      <c r="E137" s="116"/>
      <c r="F137" s="115"/>
      <c r="G137" s="123"/>
      <c r="H137" s="117"/>
      <c r="I137" s="118"/>
      <c r="J137" s="124"/>
    </row>
    <row r="138" spans="1:10" x14ac:dyDescent="0.25">
      <c r="A138" s="108"/>
      <c r="B138" s="109"/>
      <c r="C138" s="109">
        <f t="shared" si="2"/>
        <v>0</v>
      </c>
      <c r="D138" s="109"/>
      <c r="E138" s="110"/>
      <c r="F138" s="109"/>
      <c r="G138" s="121"/>
      <c r="H138" s="111"/>
      <c r="I138" s="112"/>
      <c r="J138" s="122"/>
    </row>
    <row r="139" spans="1:10" x14ac:dyDescent="0.25">
      <c r="A139" s="114"/>
      <c r="B139" s="115"/>
      <c r="C139" s="115">
        <f t="shared" si="2"/>
        <v>0</v>
      </c>
      <c r="D139" s="115"/>
      <c r="E139" s="116"/>
      <c r="F139" s="115"/>
      <c r="G139" s="123"/>
      <c r="H139" s="117"/>
      <c r="I139" s="118"/>
      <c r="J139" s="124"/>
    </row>
    <row r="140" spans="1:10" x14ac:dyDescent="0.25">
      <c r="A140" s="108"/>
      <c r="B140" s="109"/>
      <c r="C140" s="109">
        <f t="shared" si="2"/>
        <v>0</v>
      </c>
      <c r="D140" s="109"/>
      <c r="E140" s="110"/>
      <c r="F140" s="109"/>
      <c r="G140" s="121"/>
      <c r="H140" s="111"/>
      <c r="I140" s="112"/>
      <c r="J140" s="122"/>
    </row>
    <row r="141" spans="1:10" x14ac:dyDescent="0.25">
      <c r="A141" s="114"/>
      <c r="B141" s="115"/>
      <c r="C141" s="115">
        <f t="shared" si="2"/>
        <v>0</v>
      </c>
      <c r="D141" s="115"/>
      <c r="E141" s="116"/>
      <c r="F141" s="115"/>
      <c r="G141" s="123"/>
      <c r="H141" s="117"/>
      <c r="I141" s="118"/>
      <c r="J141" s="124"/>
    </row>
    <row r="142" spans="1:10" x14ac:dyDescent="0.25">
      <c r="A142" s="108"/>
      <c r="B142" s="109"/>
      <c r="C142" s="109">
        <f t="shared" si="2"/>
        <v>0</v>
      </c>
      <c r="D142" s="109"/>
      <c r="E142" s="110"/>
      <c r="F142" s="109"/>
      <c r="G142" s="121"/>
      <c r="H142" s="111"/>
      <c r="I142" s="112"/>
      <c r="J142" s="122"/>
    </row>
    <row r="143" spans="1:10" x14ac:dyDescent="0.25">
      <c r="A143" s="114"/>
      <c r="B143" s="115"/>
      <c r="C143" s="115">
        <f t="shared" si="2"/>
        <v>0</v>
      </c>
      <c r="D143" s="115"/>
      <c r="E143" s="116"/>
      <c r="F143" s="115"/>
      <c r="G143" s="123"/>
      <c r="H143" s="117"/>
      <c r="I143" s="118"/>
      <c r="J143" s="124"/>
    </row>
    <row r="144" spans="1:10" x14ac:dyDescent="0.25">
      <c r="A144" s="108"/>
      <c r="B144" s="109"/>
      <c r="C144" s="109">
        <f t="shared" si="2"/>
        <v>0</v>
      </c>
      <c r="D144" s="109"/>
      <c r="E144" s="110"/>
      <c r="F144" s="109"/>
      <c r="G144" s="121"/>
      <c r="H144" s="111"/>
      <c r="I144" s="112"/>
      <c r="J144" s="122"/>
    </row>
    <row r="145" spans="1:10" x14ac:dyDescent="0.25">
      <c r="A145" s="114"/>
      <c r="B145" s="115"/>
      <c r="C145" s="115">
        <f t="shared" si="2"/>
        <v>0</v>
      </c>
      <c r="D145" s="115"/>
      <c r="E145" s="116"/>
      <c r="F145" s="115"/>
      <c r="G145" s="123"/>
      <c r="H145" s="117"/>
      <c r="I145" s="118"/>
      <c r="J145" s="124"/>
    </row>
    <row r="146" spans="1:10" x14ac:dyDescent="0.25">
      <c r="A146" s="108"/>
      <c r="B146" s="109"/>
      <c r="C146" s="109">
        <f t="shared" si="2"/>
        <v>0</v>
      </c>
      <c r="D146" s="109"/>
      <c r="E146" s="110"/>
      <c r="F146" s="109"/>
      <c r="G146" s="121"/>
      <c r="H146" s="111"/>
      <c r="I146" s="112"/>
      <c r="J146" s="122"/>
    </row>
    <row r="147" spans="1:10" x14ac:dyDescent="0.25">
      <c r="A147" s="114"/>
      <c r="B147" s="115"/>
      <c r="C147" s="115">
        <f t="shared" si="2"/>
        <v>0</v>
      </c>
      <c r="D147" s="115"/>
      <c r="E147" s="116"/>
      <c r="F147" s="115"/>
      <c r="G147" s="123"/>
      <c r="H147" s="117"/>
      <c r="I147" s="118"/>
      <c r="J147" s="124"/>
    </row>
    <row r="148" spans="1:10" x14ac:dyDescent="0.25">
      <c r="A148" s="108"/>
      <c r="B148" s="109"/>
      <c r="C148" s="109">
        <f t="shared" si="2"/>
        <v>0</v>
      </c>
      <c r="D148" s="109"/>
      <c r="E148" s="110"/>
      <c r="F148" s="109"/>
      <c r="G148" s="121"/>
      <c r="H148" s="111"/>
      <c r="I148" s="112"/>
      <c r="J148" s="122"/>
    </row>
    <row r="149" spans="1:10" x14ac:dyDescent="0.25">
      <c r="A149" s="114"/>
      <c r="B149" s="115"/>
      <c r="C149" s="115">
        <f t="shared" si="2"/>
        <v>0</v>
      </c>
      <c r="D149" s="115"/>
      <c r="E149" s="116"/>
      <c r="F149" s="115"/>
      <c r="G149" s="123"/>
      <c r="H149" s="117"/>
      <c r="I149" s="118"/>
      <c r="J149" s="124"/>
    </row>
    <row r="150" spans="1:10" x14ac:dyDescent="0.25">
      <c r="A150" s="108"/>
      <c r="B150" s="109"/>
      <c r="C150" s="125">
        <f t="shared" si="2"/>
        <v>0</v>
      </c>
      <c r="D150" s="125"/>
      <c r="E150" s="110"/>
      <c r="F150" s="109"/>
      <c r="G150" s="121"/>
      <c r="H150" s="126"/>
      <c r="I150" s="112"/>
      <c r="J150" s="122"/>
    </row>
  </sheetData>
  <autoFilter ref="A4:J150"/>
  <mergeCells count="2">
    <mergeCell ref="A1:B3"/>
    <mergeCell ref="G1:I3"/>
  </mergeCells>
  <printOptions horizontalCentered="1" verticalCentered="1"/>
  <pageMargins left="0.70866141732283472" right="0.70866141732283472" top="0.74803149606299213" bottom="0.74803149606299213" header="0.31496062992125984" footer="0.31496062992125984"/>
  <pageSetup paperSize="9" scale="15"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0"/>
  <sheetViews>
    <sheetView showGridLines="0" rightToLeft="1" zoomScale="70" zoomScaleNormal="70" workbookViewId="0">
      <selection activeCell="I12" sqref="I12"/>
    </sheetView>
  </sheetViews>
  <sheetFormatPr defaultRowHeight="21" x14ac:dyDescent="0.25"/>
  <cols>
    <col min="1" max="1" width="17.42578125" style="33" customWidth="1"/>
    <col min="2" max="2" width="22" style="33" customWidth="1"/>
    <col min="3" max="4" width="26.28515625" style="34" customWidth="1"/>
    <col min="5" max="5" width="32.140625" style="34" bestFit="1" customWidth="1"/>
    <col min="6" max="6" width="18.42578125" style="34" bestFit="1" customWidth="1"/>
    <col min="7" max="7" width="19.85546875" style="34" bestFit="1" customWidth="1"/>
    <col min="8" max="8" width="18.5703125" style="34" customWidth="1"/>
    <col min="9" max="9" width="16.7109375" style="35" customWidth="1"/>
    <col min="10" max="10" width="33.85546875" style="35" bestFit="1" customWidth="1"/>
  </cols>
  <sheetData>
    <row r="1" spans="1:10" ht="40.5" customHeight="1" x14ac:dyDescent="0.25">
      <c r="A1" s="471" t="s">
        <v>10</v>
      </c>
      <c r="B1" s="472"/>
      <c r="E1" s="136" t="s">
        <v>106</v>
      </c>
      <c r="F1" s="105">
        <f>SUM(C5:C150)</f>
        <v>23450</v>
      </c>
      <c r="G1" s="487" t="s">
        <v>111</v>
      </c>
      <c r="H1" s="488"/>
      <c r="I1" s="488"/>
    </row>
    <row r="2" spans="1:10" ht="40.5" customHeight="1" x14ac:dyDescent="0.25">
      <c r="A2" s="473"/>
      <c r="B2" s="474"/>
      <c r="E2" s="137" t="s">
        <v>107</v>
      </c>
      <c r="F2" s="131">
        <f>SUM(H5:H149)</f>
        <v>23450</v>
      </c>
      <c r="G2" s="487"/>
      <c r="H2" s="488"/>
      <c r="I2" s="488"/>
    </row>
    <row r="3" spans="1:10" ht="40.5" customHeight="1" thickBot="1" x14ac:dyDescent="0.3">
      <c r="A3" s="475"/>
      <c r="B3" s="476"/>
      <c r="E3" s="138" t="s">
        <v>108</v>
      </c>
      <c r="F3" s="132">
        <f>F1-F2</f>
        <v>0</v>
      </c>
      <c r="G3" s="489"/>
      <c r="H3" s="490"/>
      <c r="I3" s="490"/>
    </row>
    <row r="4" spans="1:10" ht="47.25" customHeight="1" x14ac:dyDescent="0.25">
      <c r="A4" s="100" t="s">
        <v>1</v>
      </c>
      <c r="B4" s="101" t="s">
        <v>2</v>
      </c>
      <c r="C4" s="102" t="s">
        <v>3</v>
      </c>
      <c r="D4" s="102"/>
      <c r="E4" s="102" t="s">
        <v>16</v>
      </c>
      <c r="F4" s="102" t="s">
        <v>92</v>
      </c>
      <c r="G4" s="102" t="s">
        <v>26</v>
      </c>
      <c r="H4" s="103" t="s">
        <v>100</v>
      </c>
      <c r="I4" s="104" t="s">
        <v>101</v>
      </c>
      <c r="J4" s="105" t="s">
        <v>102</v>
      </c>
    </row>
    <row r="5" spans="1:10" x14ac:dyDescent="0.25">
      <c r="A5" s="174"/>
      <c r="B5" s="175"/>
      <c r="C5" s="175"/>
      <c r="D5" s="175"/>
      <c r="E5" s="176"/>
      <c r="F5" s="175"/>
      <c r="G5" s="177"/>
      <c r="H5" s="109"/>
      <c r="I5" s="176"/>
      <c r="J5" s="122" t="s">
        <v>110</v>
      </c>
    </row>
    <row r="6" spans="1:10" x14ac:dyDescent="0.25">
      <c r="A6" s="146">
        <v>20</v>
      </c>
      <c r="B6" s="147">
        <v>250</v>
      </c>
      <c r="C6" s="147">
        <f>A6*B6</f>
        <v>5000</v>
      </c>
      <c r="D6" s="147"/>
      <c r="E6" s="148">
        <v>44803</v>
      </c>
      <c r="F6" s="147" t="s">
        <v>64</v>
      </c>
      <c r="G6" s="153" t="s">
        <v>36</v>
      </c>
      <c r="H6" s="111"/>
      <c r="I6" s="112"/>
      <c r="J6" s="122"/>
    </row>
    <row r="7" spans="1:10" x14ac:dyDescent="0.25">
      <c r="A7" s="149">
        <v>20</v>
      </c>
      <c r="B7" s="150">
        <v>95</v>
      </c>
      <c r="C7" s="150">
        <f>A7*B7</f>
        <v>1900</v>
      </c>
      <c r="D7" s="150"/>
      <c r="E7" s="151">
        <v>44803</v>
      </c>
      <c r="F7" s="150" t="s">
        <v>63</v>
      </c>
      <c r="G7" s="152" t="s">
        <v>36</v>
      </c>
      <c r="H7" s="117"/>
      <c r="I7" s="118"/>
      <c r="J7" s="124"/>
    </row>
    <row r="8" spans="1:10" x14ac:dyDescent="0.25">
      <c r="A8" s="146">
        <v>10</v>
      </c>
      <c r="B8" s="147">
        <v>275</v>
      </c>
      <c r="C8" s="147">
        <f t="shared" ref="C8:C71" si="0">A8*B8</f>
        <v>2750</v>
      </c>
      <c r="D8" s="147"/>
      <c r="E8" s="148">
        <v>44847</v>
      </c>
      <c r="F8" s="147" t="s">
        <v>66</v>
      </c>
      <c r="G8" s="153" t="s">
        <v>36</v>
      </c>
      <c r="H8" s="111"/>
      <c r="I8" s="112"/>
      <c r="J8" s="122"/>
    </row>
    <row r="9" spans="1:10" x14ac:dyDescent="0.25">
      <c r="A9" s="149">
        <v>10</v>
      </c>
      <c r="B9" s="150">
        <v>95</v>
      </c>
      <c r="C9" s="150">
        <f t="shared" si="0"/>
        <v>950</v>
      </c>
      <c r="D9" s="150"/>
      <c r="E9" s="151">
        <v>44847</v>
      </c>
      <c r="F9" s="150" t="s">
        <v>63</v>
      </c>
      <c r="G9" s="152" t="s">
        <v>36</v>
      </c>
      <c r="H9" s="117"/>
      <c r="I9" s="118"/>
      <c r="J9" s="124"/>
    </row>
    <row r="10" spans="1:10" x14ac:dyDescent="0.25">
      <c r="A10" s="146">
        <v>40</v>
      </c>
      <c r="B10" s="147">
        <v>250</v>
      </c>
      <c r="C10" s="147">
        <f t="shared" si="0"/>
        <v>10000</v>
      </c>
      <c r="D10" s="147"/>
      <c r="E10" s="148">
        <v>44872</v>
      </c>
      <c r="F10" s="147" t="s">
        <v>64</v>
      </c>
      <c r="G10" s="153" t="s">
        <v>36</v>
      </c>
      <c r="H10" s="111"/>
      <c r="I10" s="112"/>
      <c r="J10" s="122"/>
    </row>
    <row r="11" spans="1:10" x14ac:dyDescent="0.25">
      <c r="A11" s="149">
        <v>30</v>
      </c>
      <c r="B11" s="150">
        <v>95</v>
      </c>
      <c r="C11" s="150">
        <f t="shared" si="0"/>
        <v>2850</v>
      </c>
      <c r="D11" s="150"/>
      <c r="E11" s="151">
        <v>44872</v>
      </c>
      <c r="F11" s="150" t="s">
        <v>63</v>
      </c>
      <c r="G11" s="152" t="s">
        <v>36</v>
      </c>
      <c r="H11" s="117"/>
      <c r="I11" s="118"/>
      <c r="J11" s="124"/>
    </row>
    <row r="12" spans="1:10" x14ac:dyDescent="0.25">
      <c r="A12" s="108"/>
      <c r="B12" s="109"/>
      <c r="C12" s="109">
        <f t="shared" si="0"/>
        <v>0</v>
      </c>
      <c r="D12" s="109">
        <f>SUM(C6:C12)</f>
        <v>23450</v>
      </c>
      <c r="E12" s="110"/>
      <c r="F12" s="109"/>
      <c r="G12" s="121"/>
      <c r="H12" s="111">
        <v>23450</v>
      </c>
      <c r="I12" s="112"/>
      <c r="J12" s="122" t="s">
        <v>154</v>
      </c>
    </row>
    <row r="13" spans="1:10" x14ac:dyDescent="0.25">
      <c r="A13" s="114"/>
      <c r="B13" s="115"/>
      <c r="C13" s="115">
        <f t="shared" si="0"/>
        <v>0</v>
      </c>
      <c r="D13" s="115"/>
      <c r="E13" s="116"/>
      <c r="F13" s="115"/>
      <c r="G13" s="123"/>
      <c r="H13" s="117"/>
      <c r="I13" s="118"/>
      <c r="J13" s="124"/>
    </row>
    <row r="14" spans="1:10" x14ac:dyDescent="0.25">
      <c r="A14" s="108"/>
      <c r="B14" s="109"/>
      <c r="C14" s="109">
        <f t="shared" si="0"/>
        <v>0</v>
      </c>
      <c r="D14" s="109"/>
      <c r="E14" s="110"/>
      <c r="F14" s="109"/>
      <c r="G14" s="121"/>
      <c r="H14" s="111"/>
      <c r="I14" s="112"/>
      <c r="J14" s="122"/>
    </row>
    <row r="15" spans="1:10" x14ac:dyDescent="0.25">
      <c r="A15" s="114"/>
      <c r="B15" s="115"/>
      <c r="C15" s="115">
        <f t="shared" si="0"/>
        <v>0</v>
      </c>
      <c r="D15" s="115"/>
      <c r="E15" s="116"/>
      <c r="F15" s="115"/>
      <c r="G15" s="123"/>
      <c r="H15" s="117"/>
      <c r="I15" s="118"/>
      <c r="J15" s="124"/>
    </row>
    <row r="16" spans="1:10" x14ac:dyDescent="0.25">
      <c r="A16" s="108"/>
      <c r="B16" s="109"/>
      <c r="C16" s="109">
        <f t="shared" si="0"/>
        <v>0</v>
      </c>
      <c r="D16" s="109"/>
      <c r="E16" s="110"/>
      <c r="F16" s="109"/>
      <c r="G16" s="121"/>
      <c r="H16" s="111"/>
      <c r="I16" s="112"/>
      <c r="J16" s="122"/>
    </row>
    <row r="17" spans="1:10" x14ac:dyDescent="0.25">
      <c r="A17" s="114"/>
      <c r="B17" s="115"/>
      <c r="C17" s="115">
        <f t="shared" si="0"/>
        <v>0</v>
      </c>
      <c r="D17" s="115"/>
      <c r="E17" s="116"/>
      <c r="F17" s="115"/>
      <c r="G17" s="123"/>
      <c r="H17" s="117"/>
      <c r="I17" s="118"/>
      <c r="J17" s="124"/>
    </row>
    <row r="18" spans="1:10" x14ac:dyDescent="0.25">
      <c r="A18" s="108"/>
      <c r="B18" s="109"/>
      <c r="C18" s="109">
        <f t="shared" si="0"/>
        <v>0</v>
      </c>
      <c r="D18" s="109"/>
      <c r="E18" s="110"/>
      <c r="F18" s="109"/>
      <c r="G18" s="121"/>
      <c r="H18" s="111"/>
      <c r="I18" s="112"/>
      <c r="J18" s="122"/>
    </row>
    <row r="19" spans="1:10" x14ac:dyDescent="0.25">
      <c r="A19" s="114"/>
      <c r="B19" s="115"/>
      <c r="C19" s="115">
        <f t="shared" si="0"/>
        <v>0</v>
      </c>
      <c r="D19" s="115"/>
      <c r="E19" s="116"/>
      <c r="F19" s="115"/>
      <c r="G19" s="123"/>
      <c r="H19" s="117"/>
      <c r="I19" s="118"/>
      <c r="J19" s="124"/>
    </row>
    <row r="20" spans="1:10" x14ac:dyDescent="0.25">
      <c r="A20" s="108"/>
      <c r="B20" s="109"/>
      <c r="C20" s="109">
        <f t="shared" si="0"/>
        <v>0</v>
      </c>
      <c r="D20" s="109"/>
      <c r="E20" s="110"/>
      <c r="F20" s="109"/>
      <c r="G20" s="121"/>
      <c r="H20" s="111"/>
      <c r="I20" s="112"/>
      <c r="J20" s="122"/>
    </row>
    <row r="21" spans="1:10" x14ac:dyDescent="0.25">
      <c r="A21" s="114"/>
      <c r="B21" s="115"/>
      <c r="C21" s="115">
        <f t="shared" si="0"/>
        <v>0</v>
      </c>
      <c r="D21" s="115"/>
      <c r="E21" s="116"/>
      <c r="F21" s="115"/>
      <c r="G21" s="123"/>
      <c r="H21" s="117"/>
      <c r="I21" s="118"/>
      <c r="J21" s="124"/>
    </row>
    <row r="22" spans="1:10" x14ac:dyDescent="0.25">
      <c r="A22" s="108"/>
      <c r="B22" s="109"/>
      <c r="C22" s="109">
        <f t="shared" si="0"/>
        <v>0</v>
      </c>
      <c r="D22" s="109"/>
      <c r="E22" s="110"/>
      <c r="F22" s="109"/>
      <c r="G22" s="121"/>
      <c r="H22" s="111"/>
      <c r="I22" s="112"/>
      <c r="J22" s="122"/>
    </row>
    <row r="23" spans="1:10" x14ac:dyDescent="0.25">
      <c r="A23" s="114"/>
      <c r="B23" s="115"/>
      <c r="C23" s="115">
        <f t="shared" si="0"/>
        <v>0</v>
      </c>
      <c r="D23" s="115"/>
      <c r="E23" s="116"/>
      <c r="F23" s="115"/>
      <c r="G23" s="123"/>
      <c r="H23" s="117"/>
      <c r="I23" s="118"/>
      <c r="J23" s="124"/>
    </row>
    <row r="24" spans="1:10" x14ac:dyDescent="0.25">
      <c r="A24" s="108"/>
      <c r="B24" s="109"/>
      <c r="C24" s="109">
        <f t="shared" si="0"/>
        <v>0</v>
      </c>
      <c r="D24" s="109"/>
      <c r="E24" s="110"/>
      <c r="F24" s="109"/>
      <c r="G24" s="121"/>
      <c r="H24" s="111"/>
      <c r="I24" s="112"/>
      <c r="J24" s="122"/>
    </row>
    <row r="25" spans="1:10" x14ac:dyDescent="0.25">
      <c r="A25" s="114"/>
      <c r="B25" s="115"/>
      <c r="C25" s="115">
        <f t="shared" si="0"/>
        <v>0</v>
      </c>
      <c r="D25" s="115"/>
      <c r="E25" s="116"/>
      <c r="F25" s="115"/>
      <c r="G25" s="123"/>
      <c r="H25" s="117"/>
      <c r="I25" s="118"/>
      <c r="J25" s="124"/>
    </row>
    <row r="26" spans="1:10" x14ac:dyDescent="0.25">
      <c r="A26" s="108"/>
      <c r="B26" s="109"/>
      <c r="C26" s="109">
        <f t="shared" si="0"/>
        <v>0</v>
      </c>
      <c r="D26" s="109"/>
      <c r="E26" s="110"/>
      <c r="F26" s="109"/>
      <c r="G26" s="121"/>
      <c r="H26" s="111"/>
      <c r="I26" s="112"/>
      <c r="J26" s="122"/>
    </row>
    <row r="27" spans="1:10" x14ac:dyDescent="0.25">
      <c r="A27" s="114"/>
      <c r="B27" s="115"/>
      <c r="C27" s="115">
        <f t="shared" si="0"/>
        <v>0</v>
      </c>
      <c r="D27" s="115"/>
      <c r="E27" s="116"/>
      <c r="F27" s="115"/>
      <c r="G27" s="123"/>
      <c r="H27" s="117"/>
      <c r="I27" s="118"/>
      <c r="J27" s="124"/>
    </row>
    <row r="28" spans="1:10" x14ac:dyDescent="0.25">
      <c r="A28" s="108"/>
      <c r="B28" s="109"/>
      <c r="C28" s="109">
        <f t="shared" si="0"/>
        <v>0</v>
      </c>
      <c r="D28" s="109"/>
      <c r="E28" s="110"/>
      <c r="F28" s="109"/>
      <c r="G28" s="121"/>
      <c r="H28" s="111"/>
      <c r="I28" s="112"/>
      <c r="J28" s="122"/>
    </row>
    <row r="29" spans="1:10" x14ac:dyDescent="0.25">
      <c r="A29" s="114"/>
      <c r="B29" s="115"/>
      <c r="C29" s="115">
        <f t="shared" si="0"/>
        <v>0</v>
      </c>
      <c r="D29" s="115"/>
      <c r="E29" s="116"/>
      <c r="F29" s="115"/>
      <c r="G29" s="123"/>
      <c r="H29" s="117"/>
      <c r="I29" s="118"/>
      <c r="J29" s="124"/>
    </row>
    <row r="30" spans="1:10" x14ac:dyDescent="0.25">
      <c r="A30" s="108"/>
      <c r="B30" s="109"/>
      <c r="C30" s="109">
        <f t="shared" si="0"/>
        <v>0</v>
      </c>
      <c r="D30" s="109"/>
      <c r="E30" s="110"/>
      <c r="F30" s="109"/>
      <c r="G30" s="121"/>
      <c r="H30" s="111"/>
      <c r="I30" s="112"/>
      <c r="J30" s="122"/>
    </row>
    <row r="31" spans="1:10" x14ac:dyDescent="0.25">
      <c r="A31" s="114"/>
      <c r="B31" s="115"/>
      <c r="C31" s="115">
        <f t="shared" si="0"/>
        <v>0</v>
      </c>
      <c r="D31" s="115"/>
      <c r="E31" s="116"/>
      <c r="F31" s="115"/>
      <c r="G31" s="123"/>
      <c r="H31" s="117"/>
      <c r="I31" s="118"/>
      <c r="J31" s="124"/>
    </row>
    <row r="32" spans="1:10" x14ac:dyDescent="0.25">
      <c r="A32" s="108"/>
      <c r="B32" s="109"/>
      <c r="C32" s="109">
        <f t="shared" si="0"/>
        <v>0</v>
      </c>
      <c r="D32" s="109"/>
      <c r="E32" s="110"/>
      <c r="F32" s="109"/>
      <c r="G32" s="121"/>
      <c r="H32" s="111"/>
      <c r="I32" s="112"/>
      <c r="J32" s="122"/>
    </row>
    <row r="33" spans="1:10" x14ac:dyDescent="0.25">
      <c r="A33" s="114"/>
      <c r="B33" s="115"/>
      <c r="C33" s="115">
        <f t="shared" si="0"/>
        <v>0</v>
      </c>
      <c r="D33" s="115"/>
      <c r="E33" s="116"/>
      <c r="F33" s="115"/>
      <c r="G33" s="123"/>
      <c r="H33" s="117"/>
      <c r="I33" s="118"/>
      <c r="J33" s="124"/>
    </row>
    <row r="34" spans="1:10" x14ac:dyDescent="0.25">
      <c r="A34" s="108"/>
      <c r="B34" s="109"/>
      <c r="C34" s="109">
        <f t="shared" si="0"/>
        <v>0</v>
      </c>
      <c r="D34" s="109"/>
      <c r="E34" s="110"/>
      <c r="F34" s="109"/>
      <c r="G34" s="121"/>
      <c r="H34" s="111"/>
      <c r="I34" s="112"/>
      <c r="J34" s="122"/>
    </row>
    <row r="35" spans="1:10" x14ac:dyDescent="0.25">
      <c r="A35" s="114"/>
      <c r="B35" s="115"/>
      <c r="C35" s="115">
        <f t="shared" si="0"/>
        <v>0</v>
      </c>
      <c r="D35" s="115"/>
      <c r="E35" s="116"/>
      <c r="F35" s="115"/>
      <c r="G35" s="123"/>
      <c r="H35" s="117"/>
      <c r="I35" s="118"/>
      <c r="J35" s="124"/>
    </row>
    <row r="36" spans="1:10" x14ac:dyDescent="0.25">
      <c r="A36" s="108"/>
      <c r="B36" s="109"/>
      <c r="C36" s="109">
        <f t="shared" si="0"/>
        <v>0</v>
      </c>
      <c r="D36" s="109"/>
      <c r="E36" s="110"/>
      <c r="F36" s="109"/>
      <c r="G36" s="121"/>
      <c r="H36" s="111"/>
      <c r="I36" s="112"/>
      <c r="J36" s="122"/>
    </row>
    <row r="37" spans="1:10" x14ac:dyDescent="0.25">
      <c r="A37" s="114"/>
      <c r="B37" s="115"/>
      <c r="C37" s="115">
        <f t="shared" si="0"/>
        <v>0</v>
      </c>
      <c r="D37" s="115"/>
      <c r="E37" s="116"/>
      <c r="F37" s="115"/>
      <c r="G37" s="123"/>
      <c r="H37" s="117"/>
      <c r="I37" s="118"/>
      <c r="J37" s="124"/>
    </row>
    <row r="38" spans="1:10" x14ac:dyDescent="0.25">
      <c r="A38" s="108"/>
      <c r="B38" s="109"/>
      <c r="C38" s="109">
        <f t="shared" si="0"/>
        <v>0</v>
      </c>
      <c r="D38" s="109"/>
      <c r="E38" s="110"/>
      <c r="F38" s="109"/>
      <c r="G38" s="121"/>
      <c r="H38" s="111"/>
      <c r="I38" s="112"/>
      <c r="J38" s="122"/>
    </row>
    <row r="39" spans="1:10" x14ac:dyDescent="0.25">
      <c r="A39" s="114"/>
      <c r="B39" s="115"/>
      <c r="C39" s="115">
        <f t="shared" si="0"/>
        <v>0</v>
      </c>
      <c r="D39" s="115"/>
      <c r="E39" s="116"/>
      <c r="F39" s="115"/>
      <c r="G39" s="123"/>
      <c r="H39" s="117"/>
      <c r="I39" s="118"/>
      <c r="J39" s="124"/>
    </row>
    <row r="40" spans="1:10" x14ac:dyDescent="0.25">
      <c r="A40" s="108"/>
      <c r="B40" s="109"/>
      <c r="C40" s="109">
        <f t="shared" si="0"/>
        <v>0</v>
      </c>
      <c r="D40" s="109"/>
      <c r="E40" s="110"/>
      <c r="F40" s="109"/>
      <c r="G40" s="121"/>
      <c r="H40" s="111"/>
      <c r="I40" s="112"/>
      <c r="J40" s="122"/>
    </row>
    <row r="41" spans="1:10" x14ac:dyDescent="0.25">
      <c r="A41" s="114"/>
      <c r="B41" s="115"/>
      <c r="C41" s="115">
        <f t="shared" si="0"/>
        <v>0</v>
      </c>
      <c r="D41" s="115"/>
      <c r="E41" s="116"/>
      <c r="F41" s="115"/>
      <c r="G41" s="123"/>
      <c r="H41" s="117"/>
      <c r="I41" s="118"/>
      <c r="J41" s="124"/>
    </row>
    <row r="42" spans="1:10" x14ac:dyDescent="0.25">
      <c r="A42" s="108"/>
      <c r="B42" s="109"/>
      <c r="C42" s="109">
        <f t="shared" si="0"/>
        <v>0</v>
      </c>
      <c r="D42" s="109"/>
      <c r="E42" s="110"/>
      <c r="F42" s="109"/>
      <c r="G42" s="121"/>
      <c r="H42" s="111"/>
      <c r="I42" s="112"/>
      <c r="J42" s="122"/>
    </row>
    <row r="43" spans="1:10" x14ac:dyDescent="0.25">
      <c r="A43" s="114"/>
      <c r="B43" s="115"/>
      <c r="C43" s="115">
        <f t="shared" si="0"/>
        <v>0</v>
      </c>
      <c r="D43" s="115"/>
      <c r="E43" s="116"/>
      <c r="F43" s="115"/>
      <c r="G43" s="123"/>
      <c r="H43" s="117"/>
      <c r="I43" s="118"/>
      <c r="J43" s="124"/>
    </row>
    <row r="44" spans="1:10" x14ac:dyDescent="0.25">
      <c r="A44" s="108"/>
      <c r="B44" s="109"/>
      <c r="C44" s="109">
        <f t="shared" si="0"/>
        <v>0</v>
      </c>
      <c r="D44" s="109"/>
      <c r="E44" s="110"/>
      <c r="F44" s="109"/>
      <c r="G44" s="121"/>
      <c r="H44" s="111"/>
      <c r="I44" s="112"/>
      <c r="J44" s="122"/>
    </row>
    <row r="45" spans="1:10" x14ac:dyDescent="0.25">
      <c r="A45" s="114"/>
      <c r="B45" s="115"/>
      <c r="C45" s="115">
        <f t="shared" si="0"/>
        <v>0</v>
      </c>
      <c r="D45" s="115"/>
      <c r="E45" s="116"/>
      <c r="F45" s="115"/>
      <c r="G45" s="123"/>
      <c r="H45" s="117"/>
      <c r="I45" s="118"/>
      <c r="J45" s="124"/>
    </row>
    <row r="46" spans="1:10" x14ac:dyDescent="0.25">
      <c r="A46" s="108"/>
      <c r="B46" s="109"/>
      <c r="C46" s="109">
        <f t="shared" si="0"/>
        <v>0</v>
      </c>
      <c r="D46" s="109"/>
      <c r="E46" s="110"/>
      <c r="F46" s="109"/>
      <c r="G46" s="121"/>
      <c r="H46" s="111"/>
      <c r="I46" s="112"/>
      <c r="J46" s="122"/>
    </row>
    <row r="47" spans="1:10" x14ac:dyDescent="0.25">
      <c r="A47" s="114"/>
      <c r="B47" s="115"/>
      <c r="C47" s="115">
        <f t="shared" si="0"/>
        <v>0</v>
      </c>
      <c r="D47" s="115"/>
      <c r="E47" s="116"/>
      <c r="F47" s="115"/>
      <c r="G47" s="123"/>
      <c r="H47" s="117"/>
      <c r="I47" s="118"/>
      <c r="J47" s="124"/>
    </row>
    <row r="48" spans="1:10" x14ac:dyDescent="0.25">
      <c r="A48" s="108"/>
      <c r="B48" s="109"/>
      <c r="C48" s="109">
        <f t="shared" si="0"/>
        <v>0</v>
      </c>
      <c r="D48" s="109"/>
      <c r="E48" s="110"/>
      <c r="F48" s="109"/>
      <c r="G48" s="121"/>
      <c r="H48" s="111"/>
      <c r="I48" s="112"/>
      <c r="J48" s="122"/>
    </row>
    <row r="49" spans="1:10" x14ac:dyDescent="0.25">
      <c r="A49" s="114"/>
      <c r="B49" s="115"/>
      <c r="C49" s="115">
        <f t="shared" si="0"/>
        <v>0</v>
      </c>
      <c r="D49" s="115"/>
      <c r="E49" s="116"/>
      <c r="F49" s="115"/>
      <c r="G49" s="123"/>
      <c r="H49" s="117"/>
      <c r="I49" s="118"/>
      <c r="J49" s="124"/>
    </row>
    <row r="50" spans="1:10" x14ac:dyDescent="0.25">
      <c r="A50" s="108"/>
      <c r="B50" s="109"/>
      <c r="C50" s="109">
        <f t="shared" si="0"/>
        <v>0</v>
      </c>
      <c r="D50" s="109"/>
      <c r="E50" s="110"/>
      <c r="F50" s="109"/>
      <c r="G50" s="121"/>
      <c r="H50" s="111"/>
      <c r="I50" s="112"/>
      <c r="J50" s="122"/>
    </row>
    <row r="51" spans="1:10" x14ac:dyDescent="0.25">
      <c r="A51" s="114"/>
      <c r="B51" s="115"/>
      <c r="C51" s="115">
        <f t="shared" si="0"/>
        <v>0</v>
      </c>
      <c r="D51" s="115"/>
      <c r="E51" s="116"/>
      <c r="F51" s="115"/>
      <c r="G51" s="123"/>
      <c r="H51" s="117"/>
      <c r="I51" s="118"/>
      <c r="J51" s="124"/>
    </row>
    <row r="52" spans="1:10" x14ac:dyDescent="0.25">
      <c r="A52" s="108"/>
      <c r="B52" s="109"/>
      <c r="C52" s="109">
        <f t="shared" si="0"/>
        <v>0</v>
      </c>
      <c r="D52" s="109"/>
      <c r="E52" s="110"/>
      <c r="F52" s="109"/>
      <c r="G52" s="121"/>
      <c r="H52" s="111"/>
      <c r="I52" s="112"/>
      <c r="J52" s="122"/>
    </row>
    <row r="53" spans="1:10" x14ac:dyDescent="0.25">
      <c r="A53" s="114"/>
      <c r="B53" s="115"/>
      <c r="C53" s="115">
        <f t="shared" si="0"/>
        <v>0</v>
      </c>
      <c r="D53" s="115"/>
      <c r="E53" s="116"/>
      <c r="F53" s="115"/>
      <c r="G53" s="123"/>
      <c r="H53" s="117"/>
      <c r="I53" s="118"/>
      <c r="J53" s="124"/>
    </row>
    <row r="54" spans="1:10" x14ac:dyDescent="0.25">
      <c r="A54" s="108"/>
      <c r="B54" s="109"/>
      <c r="C54" s="109">
        <f t="shared" si="0"/>
        <v>0</v>
      </c>
      <c r="D54" s="109"/>
      <c r="E54" s="110"/>
      <c r="F54" s="109"/>
      <c r="G54" s="121"/>
      <c r="H54" s="111"/>
      <c r="I54" s="112"/>
      <c r="J54" s="122"/>
    </row>
    <row r="55" spans="1:10" x14ac:dyDescent="0.25">
      <c r="A55" s="114"/>
      <c r="B55" s="115"/>
      <c r="C55" s="115">
        <f t="shared" si="0"/>
        <v>0</v>
      </c>
      <c r="D55" s="115"/>
      <c r="E55" s="116"/>
      <c r="F55" s="115"/>
      <c r="G55" s="123"/>
      <c r="H55" s="117"/>
      <c r="I55" s="118"/>
      <c r="J55" s="124"/>
    </row>
    <row r="56" spans="1:10" x14ac:dyDescent="0.25">
      <c r="A56" s="108"/>
      <c r="B56" s="109"/>
      <c r="C56" s="109">
        <f t="shared" si="0"/>
        <v>0</v>
      </c>
      <c r="D56" s="109"/>
      <c r="E56" s="110"/>
      <c r="F56" s="109"/>
      <c r="G56" s="121"/>
      <c r="H56" s="111"/>
      <c r="I56" s="112"/>
      <c r="J56" s="122"/>
    </row>
    <row r="57" spans="1:10" x14ac:dyDescent="0.25">
      <c r="A57" s="114"/>
      <c r="B57" s="115"/>
      <c r="C57" s="115">
        <f t="shared" si="0"/>
        <v>0</v>
      </c>
      <c r="D57" s="115"/>
      <c r="E57" s="116"/>
      <c r="F57" s="115"/>
      <c r="G57" s="123"/>
      <c r="H57" s="117"/>
      <c r="I57" s="118"/>
      <c r="J57" s="124"/>
    </row>
    <row r="58" spans="1:10" x14ac:dyDescent="0.25">
      <c r="A58" s="108"/>
      <c r="B58" s="109"/>
      <c r="C58" s="109">
        <f t="shared" si="0"/>
        <v>0</v>
      </c>
      <c r="D58" s="109"/>
      <c r="E58" s="110"/>
      <c r="F58" s="109"/>
      <c r="G58" s="121"/>
      <c r="H58" s="111"/>
      <c r="I58" s="112"/>
      <c r="J58" s="122"/>
    </row>
    <row r="59" spans="1:10" x14ac:dyDescent="0.25">
      <c r="A59" s="114"/>
      <c r="B59" s="115"/>
      <c r="C59" s="115">
        <f t="shared" si="0"/>
        <v>0</v>
      </c>
      <c r="D59" s="115"/>
      <c r="E59" s="116"/>
      <c r="F59" s="115"/>
      <c r="G59" s="123"/>
      <c r="H59" s="117"/>
      <c r="I59" s="118"/>
      <c r="J59" s="124"/>
    </row>
    <row r="60" spans="1:10" x14ac:dyDescent="0.25">
      <c r="A60" s="108"/>
      <c r="B60" s="109"/>
      <c r="C60" s="109">
        <f t="shared" si="0"/>
        <v>0</v>
      </c>
      <c r="D60" s="109"/>
      <c r="E60" s="110"/>
      <c r="F60" s="109"/>
      <c r="G60" s="121"/>
      <c r="H60" s="111"/>
      <c r="I60" s="112"/>
      <c r="J60" s="122"/>
    </row>
    <row r="61" spans="1:10" x14ac:dyDescent="0.25">
      <c r="A61" s="114"/>
      <c r="B61" s="115"/>
      <c r="C61" s="115">
        <f t="shared" si="0"/>
        <v>0</v>
      </c>
      <c r="D61" s="115"/>
      <c r="E61" s="116"/>
      <c r="F61" s="115"/>
      <c r="G61" s="123"/>
      <c r="H61" s="117"/>
      <c r="I61" s="118"/>
      <c r="J61" s="124"/>
    </row>
    <row r="62" spans="1:10" x14ac:dyDescent="0.25">
      <c r="A62" s="108"/>
      <c r="B62" s="109"/>
      <c r="C62" s="109">
        <f t="shared" si="0"/>
        <v>0</v>
      </c>
      <c r="D62" s="109"/>
      <c r="E62" s="110"/>
      <c r="F62" s="109"/>
      <c r="G62" s="121"/>
      <c r="H62" s="111"/>
      <c r="I62" s="112"/>
      <c r="J62" s="122"/>
    </row>
    <row r="63" spans="1:10" x14ac:dyDescent="0.25">
      <c r="A63" s="114"/>
      <c r="B63" s="115"/>
      <c r="C63" s="115">
        <f t="shared" si="0"/>
        <v>0</v>
      </c>
      <c r="D63" s="115"/>
      <c r="E63" s="116"/>
      <c r="F63" s="115"/>
      <c r="G63" s="123"/>
      <c r="H63" s="117"/>
      <c r="I63" s="118"/>
      <c r="J63" s="124"/>
    </row>
    <row r="64" spans="1:10" x14ac:dyDescent="0.25">
      <c r="A64" s="108"/>
      <c r="B64" s="109"/>
      <c r="C64" s="109">
        <f t="shared" si="0"/>
        <v>0</v>
      </c>
      <c r="D64" s="109"/>
      <c r="E64" s="110"/>
      <c r="F64" s="109"/>
      <c r="G64" s="121"/>
      <c r="H64" s="111"/>
      <c r="I64" s="112"/>
      <c r="J64" s="122"/>
    </row>
    <row r="65" spans="1:10" x14ac:dyDescent="0.25">
      <c r="A65" s="114"/>
      <c r="B65" s="115"/>
      <c r="C65" s="115">
        <f t="shared" si="0"/>
        <v>0</v>
      </c>
      <c r="D65" s="115"/>
      <c r="E65" s="116"/>
      <c r="F65" s="115"/>
      <c r="G65" s="123"/>
      <c r="H65" s="117"/>
      <c r="I65" s="118"/>
      <c r="J65" s="124"/>
    </row>
    <row r="66" spans="1:10" x14ac:dyDescent="0.25">
      <c r="A66" s="108"/>
      <c r="B66" s="109"/>
      <c r="C66" s="109">
        <f t="shared" si="0"/>
        <v>0</v>
      </c>
      <c r="D66" s="109"/>
      <c r="E66" s="110"/>
      <c r="F66" s="109"/>
      <c r="G66" s="121"/>
      <c r="H66" s="111"/>
      <c r="I66" s="112"/>
      <c r="J66" s="122"/>
    </row>
    <row r="67" spans="1:10" x14ac:dyDescent="0.25">
      <c r="A67" s="114"/>
      <c r="B67" s="115"/>
      <c r="C67" s="115">
        <f t="shared" si="0"/>
        <v>0</v>
      </c>
      <c r="D67" s="115"/>
      <c r="E67" s="116"/>
      <c r="F67" s="115"/>
      <c r="G67" s="123"/>
      <c r="H67" s="117"/>
      <c r="I67" s="118"/>
      <c r="J67" s="124"/>
    </row>
    <row r="68" spans="1:10" x14ac:dyDescent="0.25">
      <c r="A68" s="108"/>
      <c r="B68" s="109"/>
      <c r="C68" s="109">
        <f t="shared" si="0"/>
        <v>0</v>
      </c>
      <c r="D68" s="109"/>
      <c r="E68" s="110"/>
      <c r="F68" s="109"/>
      <c r="G68" s="121"/>
      <c r="H68" s="111"/>
      <c r="I68" s="112"/>
      <c r="J68" s="122"/>
    </row>
    <row r="69" spans="1:10" x14ac:dyDescent="0.25">
      <c r="A69" s="114"/>
      <c r="B69" s="115"/>
      <c r="C69" s="115">
        <f t="shared" si="0"/>
        <v>0</v>
      </c>
      <c r="D69" s="115"/>
      <c r="E69" s="116"/>
      <c r="F69" s="115"/>
      <c r="G69" s="123"/>
      <c r="H69" s="117"/>
      <c r="I69" s="118"/>
      <c r="J69" s="124"/>
    </row>
    <row r="70" spans="1:10" x14ac:dyDescent="0.25">
      <c r="A70" s="108"/>
      <c r="B70" s="109"/>
      <c r="C70" s="109">
        <f t="shared" si="0"/>
        <v>0</v>
      </c>
      <c r="D70" s="109"/>
      <c r="E70" s="110"/>
      <c r="F70" s="109"/>
      <c r="G70" s="121"/>
      <c r="H70" s="111"/>
      <c r="I70" s="112"/>
      <c r="J70" s="122"/>
    </row>
    <row r="71" spans="1:10" x14ac:dyDescent="0.25">
      <c r="A71" s="114"/>
      <c r="B71" s="115"/>
      <c r="C71" s="115">
        <f t="shared" si="0"/>
        <v>0</v>
      </c>
      <c r="D71" s="115"/>
      <c r="E71" s="116"/>
      <c r="F71" s="115"/>
      <c r="G71" s="123"/>
      <c r="H71" s="117"/>
      <c r="I71" s="118"/>
      <c r="J71" s="124"/>
    </row>
    <row r="72" spans="1:10" x14ac:dyDescent="0.25">
      <c r="A72" s="108"/>
      <c r="B72" s="109"/>
      <c r="C72" s="109">
        <f t="shared" ref="C72:C135" si="1">A72*B72</f>
        <v>0</v>
      </c>
      <c r="D72" s="109"/>
      <c r="E72" s="110"/>
      <c r="F72" s="109"/>
      <c r="G72" s="121"/>
      <c r="H72" s="111"/>
      <c r="I72" s="112"/>
      <c r="J72" s="122"/>
    </row>
    <row r="73" spans="1:10" x14ac:dyDescent="0.25">
      <c r="A73" s="114"/>
      <c r="B73" s="115"/>
      <c r="C73" s="115">
        <f t="shared" si="1"/>
        <v>0</v>
      </c>
      <c r="D73" s="115"/>
      <c r="E73" s="116"/>
      <c r="F73" s="115"/>
      <c r="G73" s="123"/>
      <c r="H73" s="117"/>
      <c r="I73" s="118"/>
      <c r="J73" s="124"/>
    </row>
    <row r="74" spans="1:10" x14ac:dyDescent="0.25">
      <c r="A74" s="108"/>
      <c r="B74" s="109"/>
      <c r="C74" s="109">
        <f t="shared" si="1"/>
        <v>0</v>
      </c>
      <c r="D74" s="109"/>
      <c r="E74" s="110"/>
      <c r="F74" s="109"/>
      <c r="G74" s="121"/>
      <c r="H74" s="111"/>
      <c r="I74" s="112"/>
      <c r="J74" s="122"/>
    </row>
    <row r="75" spans="1:10" x14ac:dyDescent="0.25">
      <c r="A75" s="114"/>
      <c r="B75" s="115"/>
      <c r="C75" s="115">
        <f t="shared" si="1"/>
        <v>0</v>
      </c>
      <c r="D75" s="115"/>
      <c r="E75" s="116"/>
      <c r="F75" s="115"/>
      <c r="G75" s="123"/>
      <c r="H75" s="117"/>
      <c r="I75" s="118"/>
      <c r="J75" s="124"/>
    </row>
    <row r="76" spans="1:10" x14ac:dyDescent="0.25">
      <c r="A76" s="108"/>
      <c r="B76" s="109"/>
      <c r="C76" s="109">
        <f t="shared" si="1"/>
        <v>0</v>
      </c>
      <c r="D76" s="109"/>
      <c r="E76" s="110"/>
      <c r="F76" s="109"/>
      <c r="G76" s="121"/>
      <c r="H76" s="111"/>
      <c r="I76" s="112"/>
      <c r="J76" s="122"/>
    </row>
    <row r="77" spans="1:10" x14ac:dyDescent="0.25">
      <c r="A77" s="114"/>
      <c r="B77" s="115"/>
      <c r="C77" s="115">
        <f t="shared" si="1"/>
        <v>0</v>
      </c>
      <c r="D77" s="115"/>
      <c r="E77" s="116"/>
      <c r="F77" s="115"/>
      <c r="G77" s="123"/>
      <c r="H77" s="117"/>
      <c r="I77" s="118"/>
      <c r="J77" s="124"/>
    </row>
    <row r="78" spans="1:10" x14ac:dyDescent="0.25">
      <c r="A78" s="108"/>
      <c r="B78" s="109"/>
      <c r="C78" s="109">
        <f t="shared" si="1"/>
        <v>0</v>
      </c>
      <c r="D78" s="109"/>
      <c r="E78" s="110"/>
      <c r="F78" s="109"/>
      <c r="G78" s="121"/>
      <c r="H78" s="111"/>
      <c r="I78" s="112"/>
      <c r="J78" s="122"/>
    </row>
    <row r="79" spans="1:10" x14ac:dyDescent="0.25">
      <c r="A79" s="114"/>
      <c r="B79" s="115"/>
      <c r="C79" s="115">
        <f t="shared" si="1"/>
        <v>0</v>
      </c>
      <c r="D79" s="115"/>
      <c r="E79" s="116"/>
      <c r="F79" s="115"/>
      <c r="G79" s="123"/>
      <c r="H79" s="117"/>
      <c r="I79" s="118"/>
      <c r="J79" s="124"/>
    </row>
    <row r="80" spans="1:10" x14ac:dyDescent="0.25">
      <c r="A80" s="108"/>
      <c r="B80" s="109"/>
      <c r="C80" s="109">
        <f t="shared" si="1"/>
        <v>0</v>
      </c>
      <c r="D80" s="109"/>
      <c r="E80" s="110"/>
      <c r="F80" s="109"/>
      <c r="G80" s="121"/>
      <c r="H80" s="111"/>
      <c r="I80" s="112"/>
      <c r="J80" s="122"/>
    </row>
    <row r="81" spans="1:10" x14ac:dyDescent="0.25">
      <c r="A81" s="114"/>
      <c r="B81" s="115"/>
      <c r="C81" s="115">
        <f t="shared" si="1"/>
        <v>0</v>
      </c>
      <c r="D81" s="115"/>
      <c r="E81" s="116"/>
      <c r="F81" s="115"/>
      <c r="G81" s="123"/>
      <c r="H81" s="117"/>
      <c r="I81" s="118"/>
      <c r="J81" s="124"/>
    </row>
    <row r="82" spans="1:10" x14ac:dyDescent="0.25">
      <c r="A82" s="108"/>
      <c r="B82" s="109"/>
      <c r="C82" s="109">
        <f t="shared" si="1"/>
        <v>0</v>
      </c>
      <c r="D82" s="109"/>
      <c r="E82" s="110"/>
      <c r="F82" s="109"/>
      <c r="G82" s="121"/>
      <c r="H82" s="111"/>
      <c r="I82" s="112"/>
      <c r="J82" s="122"/>
    </row>
    <row r="83" spans="1:10" x14ac:dyDescent="0.25">
      <c r="A83" s="114"/>
      <c r="B83" s="115"/>
      <c r="C83" s="115">
        <f t="shared" si="1"/>
        <v>0</v>
      </c>
      <c r="D83" s="115"/>
      <c r="E83" s="116"/>
      <c r="F83" s="115"/>
      <c r="G83" s="123"/>
      <c r="H83" s="117"/>
      <c r="I83" s="118"/>
      <c r="J83" s="124"/>
    </row>
    <row r="84" spans="1:10" x14ac:dyDescent="0.25">
      <c r="A84" s="108"/>
      <c r="B84" s="109"/>
      <c r="C84" s="109">
        <f t="shared" si="1"/>
        <v>0</v>
      </c>
      <c r="D84" s="109"/>
      <c r="E84" s="110"/>
      <c r="F84" s="109"/>
      <c r="G84" s="121"/>
      <c r="H84" s="111"/>
      <c r="I84" s="112"/>
      <c r="J84" s="122"/>
    </row>
    <row r="85" spans="1:10" x14ac:dyDescent="0.25">
      <c r="A85" s="114"/>
      <c r="B85" s="115"/>
      <c r="C85" s="115">
        <f t="shared" si="1"/>
        <v>0</v>
      </c>
      <c r="D85" s="115"/>
      <c r="E85" s="116"/>
      <c r="F85" s="115"/>
      <c r="G85" s="123"/>
      <c r="H85" s="117"/>
      <c r="I85" s="118"/>
      <c r="J85" s="124"/>
    </row>
    <row r="86" spans="1:10" x14ac:dyDescent="0.25">
      <c r="A86" s="108"/>
      <c r="B86" s="109"/>
      <c r="C86" s="109">
        <f t="shared" si="1"/>
        <v>0</v>
      </c>
      <c r="D86" s="109"/>
      <c r="E86" s="110"/>
      <c r="F86" s="109"/>
      <c r="G86" s="121"/>
      <c r="H86" s="111"/>
      <c r="I86" s="112"/>
      <c r="J86" s="122"/>
    </row>
    <row r="87" spans="1:10" x14ac:dyDescent="0.25">
      <c r="A87" s="114"/>
      <c r="B87" s="115"/>
      <c r="C87" s="115">
        <f t="shared" si="1"/>
        <v>0</v>
      </c>
      <c r="D87" s="115"/>
      <c r="E87" s="116"/>
      <c r="F87" s="115"/>
      <c r="G87" s="123"/>
      <c r="H87" s="117"/>
      <c r="I87" s="118"/>
      <c r="J87" s="124"/>
    </row>
    <row r="88" spans="1:10" x14ac:dyDescent="0.25">
      <c r="A88" s="108"/>
      <c r="B88" s="109"/>
      <c r="C88" s="109">
        <f t="shared" si="1"/>
        <v>0</v>
      </c>
      <c r="D88" s="109"/>
      <c r="E88" s="110"/>
      <c r="F88" s="109"/>
      <c r="G88" s="121"/>
      <c r="H88" s="111"/>
      <c r="I88" s="112"/>
      <c r="J88" s="122"/>
    </row>
    <row r="89" spans="1:10" x14ac:dyDescent="0.25">
      <c r="A89" s="114"/>
      <c r="B89" s="115"/>
      <c r="C89" s="115">
        <f t="shared" si="1"/>
        <v>0</v>
      </c>
      <c r="D89" s="115"/>
      <c r="E89" s="116"/>
      <c r="F89" s="115"/>
      <c r="G89" s="123"/>
      <c r="H89" s="117"/>
      <c r="I89" s="118"/>
      <c r="J89" s="124"/>
    </row>
    <row r="90" spans="1:10" x14ac:dyDescent="0.25">
      <c r="A90" s="108"/>
      <c r="B90" s="109"/>
      <c r="C90" s="109">
        <f t="shared" si="1"/>
        <v>0</v>
      </c>
      <c r="D90" s="109"/>
      <c r="E90" s="110"/>
      <c r="F90" s="109"/>
      <c r="G90" s="121"/>
      <c r="H90" s="111"/>
      <c r="I90" s="112"/>
      <c r="J90" s="122"/>
    </row>
    <row r="91" spans="1:10" x14ac:dyDescent="0.25">
      <c r="A91" s="114"/>
      <c r="B91" s="115"/>
      <c r="C91" s="115">
        <f t="shared" si="1"/>
        <v>0</v>
      </c>
      <c r="D91" s="115"/>
      <c r="E91" s="116"/>
      <c r="F91" s="115"/>
      <c r="G91" s="123"/>
      <c r="H91" s="117"/>
      <c r="I91" s="118"/>
      <c r="J91" s="124"/>
    </row>
    <row r="92" spans="1:10" x14ac:dyDescent="0.25">
      <c r="A92" s="108"/>
      <c r="B92" s="109"/>
      <c r="C92" s="109">
        <f t="shared" si="1"/>
        <v>0</v>
      </c>
      <c r="D92" s="109"/>
      <c r="E92" s="110"/>
      <c r="F92" s="109"/>
      <c r="G92" s="121"/>
      <c r="H92" s="111"/>
      <c r="I92" s="112"/>
      <c r="J92" s="122"/>
    </row>
    <row r="93" spans="1:10" x14ac:dyDescent="0.25">
      <c r="A93" s="114"/>
      <c r="B93" s="115"/>
      <c r="C93" s="115">
        <f t="shared" si="1"/>
        <v>0</v>
      </c>
      <c r="D93" s="115"/>
      <c r="E93" s="116"/>
      <c r="F93" s="115"/>
      <c r="G93" s="123"/>
      <c r="H93" s="117"/>
      <c r="I93" s="118"/>
      <c r="J93" s="124"/>
    </row>
    <row r="94" spans="1:10" x14ac:dyDescent="0.25">
      <c r="A94" s="108"/>
      <c r="B94" s="109"/>
      <c r="C94" s="109">
        <f t="shared" si="1"/>
        <v>0</v>
      </c>
      <c r="D94" s="109"/>
      <c r="E94" s="110"/>
      <c r="F94" s="109"/>
      <c r="G94" s="121"/>
      <c r="H94" s="111"/>
      <c r="I94" s="112"/>
      <c r="J94" s="122"/>
    </row>
    <row r="95" spans="1:10" x14ac:dyDescent="0.25">
      <c r="A95" s="114"/>
      <c r="B95" s="115"/>
      <c r="C95" s="115">
        <f t="shared" si="1"/>
        <v>0</v>
      </c>
      <c r="D95" s="115"/>
      <c r="E95" s="116"/>
      <c r="F95" s="115"/>
      <c r="G95" s="123"/>
      <c r="H95" s="117"/>
      <c r="I95" s="118"/>
      <c r="J95" s="124"/>
    </row>
    <row r="96" spans="1:10" x14ac:dyDescent="0.25">
      <c r="A96" s="108"/>
      <c r="B96" s="109"/>
      <c r="C96" s="109">
        <f t="shared" si="1"/>
        <v>0</v>
      </c>
      <c r="D96" s="109"/>
      <c r="E96" s="110"/>
      <c r="F96" s="109"/>
      <c r="G96" s="121"/>
      <c r="H96" s="111"/>
      <c r="I96" s="112"/>
      <c r="J96" s="122"/>
    </row>
    <row r="97" spans="1:10" x14ac:dyDescent="0.25">
      <c r="A97" s="114"/>
      <c r="B97" s="115"/>
      <c r="C97" s="115">
        <f t="shared" si="1"/>
        <v>0</v>
      </c>
      <c r="D97" s="115"/>
      <c r="E97" s="116"/>
      <c r="F97" s="115"/>
      <c r="G97" s="123"/>
      <c r="H97" s="117"/>
      <c r="I97" s="118"/>
      <c r="J97" s="124"/>
    </row>
    <row r="98" spans="1:10" x14ac:dyDescent="0.25">
      <c r="A98" s="108"/>
      <c r="B98" s="109"/>
      <c r="C98" s="109">
        <f t="shared" si="1"/>
        <v>0</v>
      </c>
      <c r="D98" s="109"/>
      <c r="E98" s="110"/>
      <c r="F98" s="109"/>
      <c r="G98" s="121"/>
      <c r="H98" s="111"/>
      <c r="I98" s="112"/>
      <c r="J98" s="122"/>
    </row>
    <row r="99" spans="1:10" x14ac:dyDescent="0.25">
      <c r="A99" s="114"/>
      <c r="B99" s="115"/>
      <c r="C99" s="115">
        <f t="shared" si="1"/>
        <v>0</v>
      </c>
      <c r="D99" s="115"/>
      <c r="E99" s="116"/>
      <c r="F99" s="115"/>
      <c r="G99" s="123"/>
      <c r="H99" s="117"/>
      <c r="I99" s="118"/>
      <c r="J99" s="124"/>
    </row>
    <row r="100" spans="1:10" x14ac:dyDescent="0.25">
      <c r="A100" s="108"/>
      <c r="B100" s="109"/>
      <c r="C100" s="109">
        <f t="shared" si="1"/>
        <v>0</v>
      </c>
      <c r="D100" s="109"/>
      <c r="E100" s="110"/>
      <c r="F100" s="109"/>
      <c r="G100" s="121"/>
      <c r="H100" s="111"/>
      <c r="I100" s="112"/>
      <c r="J100" s="122"/>
    </row>
    <row r="101" spans="1:10" x14ac:dyDescent="0.25">
      <c r="A101" s="114"/>
      <c r="B101" s="115"/>
      <c r="C101" s="115">
        <f t="shared" si="1"/>
        <v>0</v>
      </c>
      <c r="D101" s="115"/>
      <c r="E101" s="116"/>
      <c r="F101" s="115"/>
      <c r="G101" s="123"/>
      <c r="H101" s="117"/>
      <c r="I101" s="118"/>
      <c r="J101" s="124"/>
    </row>
    <row r="102" spans="1:10" x14ac:dyDescent="0.25">
      <c r="A102" s="108"/>
      <c r="B102" s="109"/>
      <c r="C102" s="109">
        <f t="shared" si="1"/>
        <v>0</v>
      </c>
      <c r="D102" s="109"/>
      <c r="E102" s="110"/>
      <c r="F102" s="109"/>
      <c r="G102" s="121"/>
      <c r="H102" s="111"/>
      <c r="I102" s="112"/>
      <c r="J102" s="122"/>
    </row>
    <row r="103" spans="1:10" x14ac:dyDescent="0.25">
      <c r="A103" s="114"/>
      <c r="B103" s="115"/>
      <c r="C103" s="115">
        <f t="shared" si="1"/>
        <v>0</v>
      </c>
      <c r="D103" s="115"/>
      <c r="E103" s="116"/>
      <c r="F103" s="115"/>
      <c r="G103" s="123"/>
      <c r="H103" s="117"/>
      <c r="I103" s="118"/>
      <c r="J103" s="124"/>
    </row>
    <row r="104" spans="1:10" x14ac:dyDescent="0.25">
      <c r="A104" s="108"/>
      <c r="B104" s="109"/>
      <c r="C104" s="109">
        <f t="shared" si="1"/>
        <v>0</v>
      </c>
      <c r="D104" s="109"/>
      <c r="E104" s="110"/>
      <c r="F104" s="109"/>
      <c r="G104" s="121"/>
      <c r="H104" s="111"/>
      <c r="I104" s="112"/>
      <c r="J104" s="122"/>
    </row>
    <row r="105" spans="1:10" x14ac:dyDescent="0.25">
      <c r="A105" s="114"/>
      <c r="B105" s="115"/>
      <c r="C105" s="115">
        <f t="shared" si="1"/>
        <v>0</v>
      </c>
      <c r="D105" s="115"/>
      <c r="E105" s="116"/>
      <c r="F105" s="115"/>
      <c r="G105" s="123"/>
      <c r="H105" s="117"/>
      <c r="I105" s="118"/>
      <c r="J105" s="124"/>
    </row>
    <row r="106" spans="1:10" x14ac:dyDescent="0.25">
      <c r="A106" s="108"/>
      <c r="B106" s="109"/>
      <c r="C106" s="109">
        <f t="shared" si="1"/>
        <v>0</v>
      </c>
      <c r="D106" s="109"/>
      <c r="E106" s="110"/>
      <c r="F106" s="109"/>
      <c r="G106" s="121"/>
      <c r="H106" s="111"/>
      <c r="I106" s="112"/>
      <c r="J106" s="122"/>
    </row>
    <row r="107" spans="1:10" x14ac:dyDescent="0.25">
      <c r="A107" s="114"/>
      <c r="B107" s="115"/>
      <c r="C107" s="115">
        <f t="shared" si="1"/>
        <v>0</v>
      </c>
      <c r="D107" s="115"/>
      <c r="E107" s="116"/>
      <c r="F107" s="115"/>
      <c r="G107" s="123"/>
      <c r="H107" s="117"/>
      <c r="I107" s="118"/>
      <c r="J107" s="124"/>
    </row>
    <row r="108" spans="1:10" x14ac:dyDescent="0.25">
      <c r="A108" s="108"/>
      <c r="B108" s="109"/>
      <c r="C108" s="109">
        <f t="shared" si="1"/>
        <v>0</v>
      </c>
      <c r="D108" s="109"/>
      <c r="E108" s="110"/>
      <c r="F108" s="109"/>
      <c r="G108" s="121"/>
      <c r="H108" s="111"/>
      <c r="I108" s="112"/>
      <c r="J108" s="122"/>
    </row>
    <row r="109" spans="1:10" x14ac:dyDescent="0.25">
      <c r="A109" s="114"/>
      <c r="B109" s="115"/>
      <c r="C109" s="115">
        <f t="shared" si="1"/>
        <v>0</v>
      </c>
      <c r="D109" s="115"/>
      <c r="E109" s="116"/>
      <c r="F109" s="115"/>
      <c r="G109" s="123"/>
      <c r="H109" s="117"/>
      <c r="I109" s="118"/>
      <c r="J109" s="124"/>
    </row>
    <row r="110" spans="1:10" x14ac:dyDescent="0.25">
      <c r="A110" s="108"/>
      <c r="B110" s="109"/>
      <c r="C110" s="109">
        <f t="shared" si="1"/>
        <v>0</v>
      </c>
      <c r="D110" s="109"/>
      <c r="E110" s="110"/>
      <c r="F110" s="109"/>
      <c r="G110" s="121"/>
      <c r="H110" s="111"/>
      <c r="I110" s="112"/>
      <c r="J110" s="122"/>
    </row>
    <row r="111" spans="1:10" x14ac:dyDescent="0.25">
      <c r="A111" s="114"/>
      <c r="B111" s="115"/>
      <c r="C111" s="115">
        <f t="shared" si="1"/>
        <v>0</v>
      </c>
      <c r="D111" s="115"/>
      <c r="E111" s="116"/>
      <c r="F111" s="115"/>
      <c r="G111" s="123"/>
      <c r="H111" s="117"/>
      <c r="I111" s="118"/>
      <c r="J111" s="124"/>
    </row>
    <row r="112" spans="1:10" x14ac:dyDescent="0.25">
      <c r="A112" s="108"/>
      <c r="B112" s="109"/>
      <c r="C112" s="109">
        <f t="shared" si="1"/>
        <v>0</v>
      </c>
      <c r="D112" s="109"/>
      <c r="E112" s="110"/>
      <c r="F112" s="109"/>
      <c r="G112" s="121"/>
      <c r="H112" s="111"/>
      <c r="I112" s="112"/>
      <c r="J112" s="122"/>
    </row>
    <row r="113" spans="1:10" x14ac:dyDescent="0.25">
      <c r="A113" s="114"/>
      <c r="B113" s="115"/>
      <c r="C113" s="115">
        <f t="shared" si="1"/>
        <v>0</v>
      </c>
      <c r="D113" s="115"/>
      <c r="E113" s="116"/>
      <c r="F113" s="115"/>
      <c r="G113" s="123"/>
      <c r="H113" s="117"/>
      <c r="I113" s="118"/>
      <c r="J113" s="124"/>
    </row>
    <row r="114" spans="1:10" x14ac:dyDescent="0.25">
      <c r="A114" s="108"/>
      <c r="B114" s="109"/>
      <c r="C114" s="109">
        <f t="shared" si="1"/>
        <v>0</v>
      </c>
      <c r="D114" s="109"/>
      <c r="E114" s="110"/>
      <c r="F114" s="109"/>
      <c r="G114" s="121"/>
      <c r="H114" s="111"/>
      <c r="I114" s="112"/>
      <c r="J114" s="122"/>
    </row>
    <row r="115" spans="1:10" x14ac:dyDescent="0.25">
      <c r="A115" s="114"/>
      <c r="B115" s="115"/>
      <c r="C115" s="115">
        <f t="shared" si="1"/>
        <v>0</v>
      </c>
      <c r="D115" s="115"/>
      <c r="E115" s="116"/>
      <c r="F115" s="115"/>
      <c r="G115" s="123"/>
      <c r="H115" s="117"/>
      <c r="I115" s="118"/>
      <c r="J115" s="124"/>
    </row>
    <row r="116" spans="1:10" x14ac:dyDescent="0.25">
      <c r="A116" s="108"/>
      <c r="B116" s="109"/>
      <c r="C116" s="109">
        <f t="shared" si="1"/>
        <v>0</v>
      </c>
      <c r="D116" s="109"/>
      <c r="E116" s="110"/>
      <c r="F116" s="109"/>
      <c r="G116" s="121"/>
      <c r="H116" s="111"/>
      <c r="I116" s="112"/>
      <c r="J116" s="122"/>
    </row>
    <row r="117" spans="1:10" x14ac:dyDescent="0.25">
      <c r="A117" s="114"/>
      <c r="B117" s="115"/>
      <c r="C117" s="115">
        <f t="shared" si="1"/>
        <v>0</v>
      </c>
      <c r="D117" s="115"/>
      <c r="E117" s="116"/>
      <c r="F117" s="115"/>
      <c r="G117" s="123"/>
      <c r="H117" s="117"/>
      <c r="I117" s="118"/>
      <c r="J117" s="124"/>
    </row>
    <row r="118" spans="1:10" x14ac:dyDescent="0.25">
      <c r="A118" s="108"/>
      <c r="B118" s="109"/>
      <c r="C118" s="109">
        <f t="shared" si="1"/>
        <v>0</v>
      </c>
      <c r="D118" s="109"/>
      <c r="E118" s="110"/>
      <c r="F118" s="109"/>
      <c r="G118" s="121"/>
      <c r="H118" s="111"/>
      <c r="I118" s="112"/>
      <c r="J118" s="122"/>
    </row>
    <row r="119" spans="1:10" x14ac:dyDescent="0.25">
      <c r="A119" s="114"/>
      <c r="B119" s="115"/>
      <c r="C119" s="115">
        <f t="shared" si="1"/>
        <v>0</v>
      </c>
      <c r="D119" s="115"/>
      <c r="E119" s="116"/>
      <c r="F119" s="115"/>
      <c r="G119" s="123"/>
      <c r="H119" s="117"/>
      <c r="I119" s="118"/>
      <c r="J119" s="124"/>
    </row>
    <row r="120" spans="1:10" x14ac:dyDescent="0.25">
      <c r="A120" s="108"/>
      <c r="B120" s="109"/>
      <c r="C120" s="109">
        <f t="shared" si="1"/>
        <v>0</v>
      </c>
      <c r="D120" s="109"/>
      <c r="E120" s="110"/>
      <c r="F120" s="109"/>
      <c r="G120" s="121"/>
      <c r="H120" s="111"/>
      <c r="I120" s="112"/>
      <c r="J120" s="122"/>
    </row>
    <row r="121" spans="1:10" x14ac:dyDescent="0.25">
      <c r="A121" s="114"/>
      <c r="B121" s="115"/>
      <c r="C121" s="115">
        <f t="shared" si="1"/>
        <v>0</v>
      </c>
      <c r="D121" s="115"/>
      <c r="E121" s="116"/>
      <c r="F121" s="115"/>
      <c r="G121" s="123"/>
      <c r="H121" s="117"/>
      <c r="I121" s="118"/>
      <c r="J121" s="124"/>
    </row>
    <row r="122" spans="1:10" x14ac:dyDescent="0.25">
      <c r="A122" s="108"/>
      <c r="B122" s="109"/>
      <c r="C122" s="109">
        <f t="shared" si="1"/>
        <v>0</v>
      </c>
      <c r="D122" s="109"/>
      <c r="E122" s="110"/>
      <c r="F122" s="109"/>
      <c r="G122" s="121"/>
      <c r="H122" s="111"/>
      <c r="I122" s="112"/>
      <c r="J122" s="122"/>
    </row>
    <row r="123" spans="1:10" x14ac:dyDescent="0.25">
      <c r="A123" s="114"/>
      <c r="B123" s="115"/>
      <c r="C123" s="115">
        <f t="shared" si="1"/>
        <v>0</v>
      </c>
      <c r="D123" s="115"/>
      <c r="E123" s="116"/>
      <c r="F123" s="115"/>
      <c r="G123" s="123"/>
      <c r="H123" s="117"/>
      <c r="I123" s="118"/>
      <c r="J123" s="124"/>
    </row>
    <row r="124" spans="1:10" x14ac:dyDescent="0.25">
      <c r="A124" s="108"/>
      <c r="B124" s="109"/>
      <c r="C124" s="109">
        <f t="shared" si="1"/>
        <v>0</v>
      </c>
      <c r="D124" s="109"/>
      <c r="E124" s="110"/>
      <c r="F124" s="109"/>
      <c r="G124" s="121"/>
      <c r="H124" s="111"/>
      <c r="I124" s="112"/>
      <c r="J124" s="122"/>
    </row>
    <row r="125" spans="1:10" x14ac:dyDescent="0.25">
      <c r="A125" s="114"/>
      <c r="B125" s="115"/>
      <c r="C125" s="115">
        <f t="shared" si="1"/>
        <v>0</v>
      </c>
      <c r="D125" s="115"/>
      <c r="E125" s="116"/>
      <c r="F125" s="115"/>
      <c r="G125" s="123"/>
      <c r="H125" s="117"/>
      <c r="I125" s="118"/>
      <c r="J125" s="124"/>
    </row>
    <row r="126" spans="1:10" x14ac:dyDescent="0.25">
      <c r="A126" s="108"/>
      <c r="B126" s="109"/>
      <c r="C126" s="109">
        <f t="shared" si="1"/>
        <v>0</v>
      </c>
      <c r="D126" s="109"/>
      <c r="E126" s="110"/>
      <c r="F126" s="109"/>
      <c r="G126" s="121"/>
      <c r="H126" s="111"/>
      <c r="I126" s="112"/>
      <c r="J126" s="122"/>
    </row>
    <row r="127" spans="1:10" x14ac:dyDescent="0.25">
      <c r="A127" s="114"/>
      <c r="B127" s="115"/>
      <c r="C127" s="115">
        <f t="shared" si="1"/>
        <v>0</v>
      </c>
      <c r="D127" s="115"/>
      <c r="E127" s="116"/>
      <c r="F127" s="115"/>
      <c r="G127" s="123"/>
      <c r="H127" s="117"/>
      <c r="I127" s="118"/>
      <c r="J127" s="124"/>
    </row>
    <row r="128" spans="1:10" x14ac:dyDescent="0.25">
      <c r="A128" s="108"/>
      <c r="B128" s="109"/>
      <c r="C128" s="109">
        <f t="shared" si="1"/>
        <v>0</v>
      </c>
      <c r="D128" s="109"/>
      <c r="E128" s="110"/>
      <c r="F128" s="109"/>
      <c r="G128" s="121"/>
      <c r="H128" s="111"/>
      <c r="I128" s="112"/>
      <c r="J128" s="122"/>
    </row>
    <row r="129" spans="1:10" x14ac:dyDescent="0.25">
      <c r="A129" s="114"/>
      <c r="B129" s="115"/>
      <c r="C129" s="115">
        <f t="shared" si="1"/>
        <v>0</v>
      </c>
      <c r="D129" s="115"/>
      <c r="E129" s="116"/>
      <c r="F129" s="115"/>
      <c r="G129" s="123"/>
      <c r="H129" s="117"/>
      <c r="I129" s="118"/>
      <c r="J129" s="124"/>
    </row>
    <row r="130" spans="1:10" x14ac:dyDescent="0.25">
      <c r="A130" s="108"/>
      <c r="B130" s="109"/>
      <c r="C130" s="109">
        <f t="shared" si="1"/>
        <v>0</v>
      </c>
      <c r="D130" s="109"/>
      <c r="E130" s="110"/>
      <c r="F130" s="109"/>
      <c r="G130" s="121"/>
      <c r="H130" s="111"/>
      <c r="I130" s="112"/>
      <c r="J130" s="122"/>
    </row>
    <row r="131" spans="1:10" x14ac:dyDescent="0.25">
      <c r="A131" s="114"/>
      <c r="B131" s="115"/>
      <c r="C131" s="115">
        <f t="shared" si="1"/>
        <v>0</v>
      </c>
      <c r="D131" s="115"/>
      <c r="E131" s="116"/>
      <c r="F131" s="115"/>
      <c r="G131" s="123"/>
      <c r="H131" s="117"/>
      <c r="I131" s="118"/>
      <c r="J131" s="124"/>
    </row>
    <row r="132" spans="1:10" x14ac:dyDescent="0.25">
      <c r="A132" s="108"/>
      <c r="B132" s="109"/>
      <c r="C132" s="109">
        <f t="shared" si="1"/>
        <v>0</v>
      </c>
      <c r="D132" s="109"/>
      <c r="E132" s="110"/>
      <c r="F132" s="109"/>
      <c r="G132" s="121"/>
      <c r="H132" s="111"/>
      <c r="I132" s="112"/>
      <c r="J132" s="122"/>
    </row>
    <row r="133" spans="1:10" x14ac:dyDescent="0.25">
      <c r="A133" s="114"/>
      <c r="B133" s="115"/>
      <c r="C133" s="115">
        <f t="shared" si="1"/>
        <v>0</v>
      </c>
      <c r="D133" s="115"/>
      <c r="E133" s="116"/>
      <c r="F133" s="115"/>
      <c r="G133" s="123"/>
      <c r="H133" s="117"/>
      <c r="I133" s="118"/>
      <c r="J133" s="124"/>
    </row>
    <row r="134" spans="1:10" x14ac:dyDescent="0.25">
      <c r="A134" s="108"/>
      <c r="B134" s="109"/>
      <c r="C134" s="109">
        <f t="shared" si="1"/>
        <v>0</v>
      </c>
      <c r="D134" s="109"/>
      <c r="E134" s="110"/>
      <c r="F134" s="109"/>
      <c r="G134" s="121"/>
      <c r="H134" s="111"/>
      <c r="I134" s="112"/>
      <c r="J134" s="122"/>
    </row>
    <row r="135" spans="1:10" x14ac:dyDescent="0.25">
      <c r="A135" s="114"/>
      <c r="B135" s="115"/>
      <c r="C135" s="115">
        <f t="shared" si="1"/>
        <v>0</v>
      </c>
      <c r="D135" s="115"/>
      <c r="E135" s="116"/>
      <c r="F135" s="115"/>
      <c r="G135" s="123"/>
      <c r="H135" s="117"/>
      <c r="I135" s="118"/>
      <c r="J135" s="124"/>
    </row>
    <row r="136" spans="1:10" x14ac:dyDescent="0.25">
      <c r="A136" s="108"/>
      <c r="B136" s="109"/>
      <c r="C136" s="109">
        <f t="shared" ref="C136:C150" si="2">A136*B136</f>
        <v>0</v>
      </c>
      <c r="D136" s="109"/>
      <c r="E136" s="110"/>
      <c r="F136" s="109"/>
      <c r="G136" s="121"/>
      <c r="H136" s="111"/>
      <c r="I136" s="112"/>
      <c r="J136" s="122"/>
    </row>
    <row r="137" spans="1:10" x14ac:dyDescent="0.25">
      <c r="A137" s="114"/>
      <c r="B137" s="115"/>
      <c r="C137" s="115">
        <f t="shared" si="2"/>
        <v>0</v>
      </c>
      <c r="D137" s="115"/>
      <c r="E137" s="116"/>
      <c r="F137" s="115"/>
      <c r="G137" s="123"/>
      <c r="H137" s="117"/>
      <c r="I137" s="118"/>
      <c r="J137" s="124"/>
    </row>
    <row r="138" spans="1:10" x14ac:dyDescent="0.25">
      <c r="A138" s="108"/>
      <c r="B138" s="109"/>
      <c r="C138" s="109">
        <f t="shared" si="2"/>
        <v>0</v>
      </c>
      <c r="D138" s="109"/>
      <c r="E138" s="110"/>
      <c r="F138" s="109"/>
      <c r="G138" s="121"/>
      <c r="H138" s="111"/>
      <c r="I138" s="112"/>
      <c r="J138" s="122"/>
    </row>
    <row r="139" spans="1:10" x14ac:dyDescent="0.25">
      <c r="A139" s="114"/>
      <c r="B139" s="115"/>
      <c r="C139" s="115">
        <f t="shared" si="2"/>
        <v>0</v>
      </c>
      <c r="D139" s="115"/>
      <c r="E139" s="116"/>
      <c r="F139" s="115"/>
      <c r="G139" s="123"/>
      <c r="H139" s="117"/>
      <c r="I139" s="118"/>
      <c r="J139" s="124"/>
    </row>
    <row r="140" spans="1:10" x14ac:dyDescent="0.25">
      <c r="A140" s="108"/>
      <c r="B140" s="109"/>
      <c r="C140" s="109">
        <f t="shared" si="2"/>
        <v>0</v>
      </c>
      <c r="D140" s="109"/>
      <c r="E140" s="110"/>
      <c r="F140" s="109"/>
      <c r="G140" s="121"/>
      <c r="H140" s="111"/>
      <c r="I140" s="112"/>
      <c r="J140" s="122"/>
    </row>
    <row r="141" spans="1:10" x14ac:dyDescent="0.25">
      <c r="A141" s="114"/>
      <c r="B141" s="115"/>
      <c r="C141" s="115">
        <f t="shared" si="2"/>
        <v>0</v>
      </c>
      <c r="D141" s="115"/>
      <c r="E141" s="116"/>
      <c r="F141" s="115"/>
      <c r="G141" s="123"/>
      <c r="H141" s="117"/>
      <c r="I141" s="118"/>
      <c r="J141" s="124"/>
    </row>
    <row r="142" spans="1:10" x14ac:dyDescent="0.25">
      <c r="A142" s="108"/>
      <c r="B142" s="109"/>
      <c r="C142" s="109">
        <f t="shared" si="2"/>
        <v>0</v>
      </c>
      <c r="D142" s="109"/>
      <c r="E142" s="110"/>
      <c r="F142" s="109"/>
      <c r="G142" s="121"/>
      <c r="H142" s="111"/>
      <c r="I142" s="112"/>
      <c r="J142" s="122"/>
    </row>
    <row r="143" spans="1:10" x14ac:dyDescent="0.25">
      <c r="A143" s="114"/>
      <c r="B143" s="115"/>
      <c r="C143" s="115">
        <f t="shared" si="2"/>
        <v>0</v>
      </c>
      <c r="D143" s="115"/>
      <c r="E143" s="116"/>
      <c r="F143" s="115"/>
      <c r="G143" s="123"/>
      <c r="H143" s="117"/>
      <c r="I143" s="118"/>
      <c r="J143" s="124"/>
    </row>
    <row r="144" spans="1:10" x14ac:dyDescent="0.25">
      <c r="A144" s="108"/>
      <c r="B144" s="109"/>
      <c r="C144" s="109">
        <f t="shared" si="2"/>
        <v>0</v>
      </c>
      <c r="D144" s="109"/>
      <c r="E144" s="110"/>
      <c r="F144" s="109"/>
      <c r="G144" s="121"/>
      <c r="H144" s="111"/>
      <c r="I144" s="112"/>
      <c r="J144" s="122"/>
    </row>
    <row r="145" spans="1:10" x14ac:dyDescent="0.25">
      <c r="A145" s="114"/>
      <c r="B145" s="115"/>
      <c r="C145" s="115">
        <f t="shared" si="2"/>
        <v>0</v>
      </c>
      <c r="D145" s="115"/>
      <c r="E145" s="116"/>
      <c r="F145" s="115"/>
      <c r="G145" s="123"/>
      <c r="H145" s="117"/>
      <c r="I145" s="118"/>
      <c r="J145" s="124"/>
    </row>
    <row r="146" spans="1:10" x14ac:dyDescent="0.25">
      <c r="A146" s="108"/>
      <c r="B146" s="109"/>
      <c r="C146" s="109">
        <f t="shared" si="2"/>
        <v>0</v>
      </c>
      <c r="D146" s="109"/>
      <c r="E146" s="110"/>
      <c r="F146" s="109"/>
      <c r="G146" s="121"/>
      <c r="H146" s="111"/>
      <c r="I146" s="112"/>
      <c r="J146" s="122"/>
    </row>
    <row r="147" spans="1:10" x14ac:dyDescent="0.25">
      <c r="A147" s="114"/>
      <c r="B147" s="115"/>
      <c r="C147" s="115">
        <f t="shared" si="2"/>
        <v>0</v>
      </c>
      <c r="D147" s="115"/>
      <c r="E147" s="116"/>
      <c r="F147" s="115"/>
      <c r="G147" s="123"/>
      <c r="H147" s="117"/>
      <c r="I147" s="118"/>
      <c r="J147" s="124"/>
    </row>
    <row r="148" spans="1:10" x14ac:dyDescent="0.25">
      <c r="A148" s="108"/>
      <c r="B148" s="109"/>
      <c r="C148" s="109">
        <f t="shared" si="2"/>
        <v>0</v>
      </c>
      <c r="D148" s="109"/>
      <c r="E148" s="110"/>
      <c r="F148" s="109"/>
      <c r="G148" s="121"/>
      <c r="H148" s="111"/>
      <c r="I148" s="112"/>
      <c r="J148" s="122"/>
    </row>
    <row r="149" spans="1:10" x14ac:dyDescent="0.25">
      <c r="A149" s="114"/>
      <c r="B149" s="115"/>
      <c r="C149" s="115">
        <f t="shared" si="2"/>
        <v>0</v>
      </c>
      <c r="D149" s="115"/>
      <c r="E149" s="116"/>
      <c r="F149" s="115"/>
      <c r="G149" s="123"/>
      <c r="H149" s="117"/>
      <c r="I149" s="118"/>
      <c r="J149" s="124"/>
    </row>
    <row r="150" spans="1:10" x14ac:dyDescent="0.25">
      <c r="A150" s="108"/>
      <c r="B150" s="109"/>
      <c r="C150" s="125">
        <f t="shared" si="2"/>
        <v>0</v>
      </c>
      <c r="D150" s="125"/>
      <c r="E150" s="110"/>
      <c r="F150" s="109"/>
      <c r="G150" s="121"/>
      <c r="H150" s="126"/>
      <c r="I150" s="112"/>
      <c r="J150" s="122"/>
    </row>
  </sheetData>
  <mergeCells count="2">
    <mergeCell ref="A1:B3"/>
    <mergeCell ref="G1:I3"/>
  </mergeCells>
  <printOptions horizontalCentered="1" verticalCentered="1"/>
  <pageMargins left="0.70866141732283505" right="0.70866141732283505" top="0.74803149606299202" bottom="0.74803149606299202" header="0.31496062992126" footer="0.31496062992126"/>
  <pageSetup paperSize="9" scale="15"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vt:i4>
      </vt:variant>
    </vt:vector>
  </HeadingPairs>
  <TitlesOfParts>
    <vt:vector size="23" baseType="lpstr">
      <vt:lpstr>محمد علي</vt:lpstr>
      <vt:lpstr>محمد كشرى تشوين</vt:lpstr>
      <vt:lpstr>ملخص</vt:lpstr>
      <vt:lpstr>B1</vt:lpstr>
      <vt:lpstr>B2</vt:lpstr>
      <vt:lpstr>B4</vt:lpstr>
      <vt:lpstr>B5</vt:lpstr>
      <vt:lpstr>B7</vt:lpstr>
      <vt:lpstr>B11</vt:lpstr>
      <vt:lpstr>A10</vt:lpstr>
      <vt:lpstr>A11</vt:lpstr>
      <vt:lpstr>A6</vt:lpstr>
      <vt:lpstr>A3</vt:lpstr>
      <vt:lpstr>ابراج المستقبل</vt:lpstr>
      <vt:lpstr>نادي المحافظة</vt:lpstr>
      <vt:lpstr>باغوص 2</vt:lpstr>
      <vt:lpstr>قحافة</vt:lpstr>
      <vt:lpstr>حساب تشوينات اسلام جيوشي</vt:lpstr>
      <vt:lpstr>كشف خاص بالحاج محمد</vt:lpstr>
      <vt:lpstr>حساب خاص بافيو بارك </vt:lpstr>
      <vt:lpstr>'محمد علي'!Print_Area</vt:lpstr>
      <vt:lpstr>'محمد كشرى تشوين'!Print_Area</vt:lpstr>
      <vt:lpstr>'باغوص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2025-10-06T16:19:13Z</dcterms:modified>
</cp:coreProperties>
</file>